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820" windowHeight="5955" tabRatio="604" activeTab="1"/>
  </bookViews>
  <sheets>
    <sheet name="Theo nhom thuoc" sheetId="1" r:id="rId1"/>
    <sheet name="Theo nha thau" sheetId="2" r:id="rId2"/>
    <sheet name="DS trung thau" sheetId="3" r:id="rId3"/>
  </sheets>
  <externalReferences>
    <externalReference r:id="rId6"/>
  </externalReferences>
  <definedNames>
    <definedName name="_xlnm._FilterDatabase" localSheetId="2" hidden="1">'DS trung thau'!$A$4:$G$70</definedName>
    <definedName name="_xlnm._FilterDatabase" localSheetId="1" hidden="1">'Theo nha thau'!$A$3:$R$545</definedName>
    <definedName name="_xlnm._FilterDatabase" localSheetId="0" hidden="1">'Theo nhom thuoc'!$A$3:$S$512</definedName>
    <definedName name="Chamthau">#REF!</definedName>
    <definedName name="_xlnm.Print_Area" localSheetId="1">'Theo nha thau'!$A$1:$N$552</definedName>
    <definedName name="_xlnm.Print_Area" localSheetId="0">'Theo nhom thuoc'!$A$1:$O$515</definedName>
    <definedName name="_xlnm.Print_Titles" localSheetId="2">'DS trung thau'!$4:$4</definedName>
    <definedName name="_xlnm.Print_Titles" localSheetId="1">'Theo nha thau'!$3:$3</definedName>
    <definedName name="_xlnm.Print_Titles" localSheetId="0">'Theo nhom thuoc'!$3:$3</definedName>
  </definedNames>
  <calcPr fullCalcOnLoad="1"/>
</workbook>
</file>

<file path=xl/sharedStrings.xml><?xml version="1.0" encoding="utf-8"?>
<sst xmlns="http://schemas.openxmlformats.org/spreadsheetml/2006/main" count="11877" uniqueCount="2856">
  <si>
    <t>VD-14048-11</t>
  </si>
  <si>
    <t>Trường Thọ</t>
  </si>
  <si>
    <t>Atropin sulfat</t>
  </si>
  <si>
    <t>0.25mg/1ml</t>
  </si>
  <si>
    <t>Lidocain</t>
  </si>
  <si>
    <t>2%-2ml</t>
  </si>
  <si>
    <t>Procain</t>
  </si>
  <si>
    <t>3%-2ml</t>
  </si>
  <si>
    <t>Alpha chymotrypsin</t>
  </si>
  <si>
    <t>Diclofenac</t>
  </si>
  <si>
    <t>75mg/3ml</t>
  </si>
  <si>
    <t>chai</t>
  </si>
  <si>
    <t>Amoxicillin</t>
  </si>
  <si>
    <t>Chloramphenicol</t>
  </si>
  <si>
    <t>80mg/2ml</t>
  </si>
  <si>
    <t>Sultamicillin</t>
  </si>
  <si>
    <t>375mg</t>
  </si>
  <si>
    <t>3g</t>
  </si>
  <si>
    <t>Povidone iodin</t>
  </si>
  <si>
    <t>10%-100ml</t>
  </si>
  <si>
    <t>Arginin</t>
  </si>
  <si>
    <t>DEXINACOL</t>
  </si>
  <si>
    <t>850mg</t>
  </si>
  <si>
    <t>Trimebutin</t>
  </si>
  <si>
    <t>NATRI CLORID 0.9% 500ML</t>
  </si>
  <si>
    <t>NATRI CLORID 0,9% 100ML</t>
  </si>
  <si>
    <t>NATRI CLORID 0.9% 250ML</t>
  </si>
  <si>
    <t>Patheon Italia S.p.A</t>
  </si>
  <si>
    <t>Gadopentetat dimeglumin</t>
  </si>
  <si>
    <t>469mg/ml-10ml</t>
  </si>
  <si>
    <t>Carbomer + Triglycerid</t>
  </si>
  <si>
    <t>Liposic</t>
  </si>
  <si>
    <t>Dr. Gerhard Mann Chem.-Pharm. Fabrik GmBh</t>
  </si>
  <si>
    <t>VN-15471-12</t>
  </si>
  <si>
    <t>Indomethacin</t>
  </si>
  <si>
    <t>0.1%-5ml</t>
  </si>
  <si>
    <t>Indocollyre</t>
  </si>
  <si>
    <t>Laboratoire Chauvin</t>
  </si>
  <si>
    <t>France</t>
  </si>
  <si>
    <t>VN-12548-11</t>
  </si>
  <si>
    <t>Tyrothricin + Benzakonium + Benzocain</t>
  </si>
  <si>
    <t>0.5mg+1mg+1.5mg</t>
  </si>
  <si>
    <t>Hộp 2 vỉ x 10 viên, viên ngậm họng</t>
  </si>
  <si>
    <t>Medice Arzneimittel Putter GmbH &amp; Co.KG</t>
  </si>
  <si>
    <t>VN-8756-09</t>
  </si>
  <si>
    <t>Portugal</t>
  </si>
  <si>
    <t>Famotidin</t>
  </si>
  <si>
    <t>VD-18691-13</t>
  </si>
  <si>
    <t>Sorbitol</t>
  </si>
  <si>
    <t>VD-21450-14</t>
  </si>
  <si>
    <t>Novartis Pharma Stein AG</t>
  </si>
  <si>
    <t>Hydroxyethyl Starch 130/0,4</t>
  </si>
  <si>
    <t>Nadroparin</t>
  </si>
  <si>
    <t>Felodipin + Metoprolol</t>
  </si>
  <si>
    <t>Perindopril Arginine +  Amlodipine besilate</t>
  </si>
  <si>
    <t>Naftidrofuryl oxalat</t>
  </si>
  <si>
    <t xml:space="preserve">Attapulgit hoạt hóa </t>
  </si>
  <si>
    <t>Macrogol</t>
  </si>
  <si>
    <t>Macrogol + Natri sulfat + Natri bicarbonat + Natri Chlorid + Kali Chlorid</t>
  </si>
  <si>
    <t>Trimebutin + Ruscogenines</t>
  </si>
  <si>
    <t>Thiamazol</t>
  </si>
  <si>
    <t>Erythropoietin beta</t>
  </si>
  <si>
    <t>Sắt Sulfate + acid folic</t>
  </si>
  <si>
    <t>160.2mg+350mcg</t>
  </si>
  <si>
    <t>Hộp 3 vỉ x 10 viên, Viên nén giải phóng kéo dài, Uống</t>
  </si>
  <si>
    <t>VN-16023-12</t>
  </si>
  <si>
    <t>Telmisartan + Hydrochlorothiazid</t>
  </si>
  <si>
    <t>40mg+12.5mg</t>
  </si>
  <si>
    <t>Boehringer Ingelheim Pharma GmbH &amp; Co. KG.</t>
  </si>
  <si>
    <t>VN-12959-11</t>
  </si>
  <si>
    <t>Pakistan</t>
  </si>
  <si>
    <t>750mg/150ml</t>
  </si>
  <si>
    <t>Tetracyclin</t>
  </si>
  <si>
    <t>1%-5g</t>
  </si>
  <si>
    <t>Áo</t>
  </si>
  <si>
    <t>VN-17424-13</t>
  </si>
  <si>
    <t>VD-20275-13</t>
  </si>
  <si>
    <t>Vinpocetin</t>
  </si>
  <si>
    <t>Vinphatex</t>
  </si>
  <si>
    <t>VD-15649-11</t>
  </si>
  <si>
    <t>40mg/2ml</t>
  </si>
  <si>
    <t>Hộp 5 vỉ x 10ống, DD tiêm, tiêm</t>
  </si>
  <si>
    <t>VD-20485-14</t>
  </si>
  <si>
    <t>Prednisolon</t>
  </si>
  <si>
    <t>Vingalan</t>
  </si>
  <si>
    <t>Hộp 1vỉ x10ống, DD tiêm, tiêm</t>
  </si>
  <si>
    <t>VD-20274-13</t>
  </si>
  <si>
    <t>Theostat L.P 100mg</t>
  </si>
  <si>
    <t>Hộp chứa 30 viên nén bao phim đóng vỉ (PVC-Aluminium), Viên nén bao phim giải phóng chậm-100mg theophyllin khan, Uống</t>
  </si>
  <si>
    <t>VN-14339-11</t>
  </si>
  <si>
    <t>Theostat L.P 300mg</t>
  </si>
  <si>
    <t>Hộp 3 vỉ x 10 viên, Viên nén bao phim phóng thích kéo dài - 300mg theophyllin khan, Uống</t>
  </si>
  <si>
    <t>VN-14794-12</t>
  </si>
  <si>
    <t>VD-17664-12</t>
  </si>
  <si>
    <t>GLUCOSE 5% 250ML</t>
  </si>
  <si>
    <t>VN-9710-10</t>
  </si>
  <si>
    <t>VCP</t>
  </si>
  <si>
    <t>Ticarcilin + Acid clavulanic</t>
  </si>
  <si>
    <t>3g+200mg</t>
  </si>
  <si>
    <t>Lactobacillus acidophilus</t>
  </si>
  <si>
    <t>Harine</t>
  </si>
  <si>
    <t>VD-14719-11</t>
  </si>
  <si>
    <t>Fosamax Plus Tab 70mg 1x4's</t>
  </si>
  <si>
    <t>Pyrazinamid</t>
  </si>
  <si>
    <t>Zidimbiotic 1000</t>
  </si>
  <si>
    <t>VD-19012-13</t>
  </si>
  <si>
    <t>Proctolog Sup 10's</t>
  </si>
  <si>
    <t>VN-6763-08</t>
  </si>
  <si>
    <t>Thyrozol Tab 5mg 100's</t>
  </si>
  <si>
    <t>Merck KGaA - Đức</t>
  </si>
  <si>
    <t>VN-15090-12</t>
  </si>
  <si>
    <t>Natri Hyaluronat</t>
  </si>
  <si>
    <t>Dexamethason + Neomycin + Polymycin B</t>
  </si>
  <si>
    <t>Hộp 1 lọ 5ml, Hỗn dịch nhỏ mắt, Nhỏ mắt</t>
  </si>
  <si>
    <t>VN-10720-10</t>
  </si>
  <si>
    <t>Allergan Pharmaceuticals Ireland</t>
  </si>
  <si>
    <t>Hộp 1 lọ 5ml, Dung dịch nhỏ mắt, Nhỏ mắt</t>
  </si>
  <si>
    <t>Alcon Laboratories, Inc.</t>
  </si>
  <si>
    <t>Polyethylen Glycol 400 + Propylen Glycol</t>
  </si>
  <si>
    <t>0.4%+0.3%-5ml</t>
  </si>
  <si>
    <t>Irinotecan</t>
  </si>
  <si>
    <t>Hộp 5 vỉ x 4 viên, Viên sủi, Uống</t>
  </si>
  <si>
    <t>KUP</t>
  </si>
  <si>
    <t>Daunorubicin</t>
  </si>
  <si>
    <t>Daunocin</t>
  </si>
  <si>
    <t>VN:17487-13</t>
  </si>
  <si>
    <t>Midactam 375</t>
  </si>
  <si>
    <t>VD-13452-10</t>
  </si>
  <si>
    <t>Ercefuryl 200mg</t>
  </si>
  <si>
    <t>Primperan 10mg</t>
  </si>
  <si>
    <t>Midanium INJ 5mg/ml</t>
  </si>
  <si>
    <t>Morphin HCL 0,01g</t>
  </si>
  <si>
    <t>Eisai Co., Ltd</t>
  </si>
  <si>
    <t>Lactulose</t>
  </si>
  <si>
    <t>10g/15ml</t>
  </si>
  <si>
    <t>Austria</t>
  </si>
  <si>
    <t>Ambroxol</t>
  </si>
  <si>
    <t>30mg</t>
  </si>
  <si>
    <t>Ba Lan</t>
  </si>
  <si>
    <t>Fosfomycin</t>
  </si>
  <si>
    <t>Trung Quốc</t>
  </si>
  <si>
    <t>Gói</t>
  </si>
  <si>
    <t>Pharbaco</t>
  </si>
  <si>
    <t>5000UI</t>
  </si>
  <si>
    <t>Irbesartan</t>
  </si>
  <si>
    <t>2mg</t>
  </si>
  <si>
    <t>Vitamin E</t>
  </si>
  <si>
    <t>400UI</t>
  </si>
  <si>
    <t>Perindopril</t>
  </si>
  <si>
    <t>4mg</t>
  </si>
  <si>
    <t>Propranolol</t>
  </si>
  <si>
    <t>Dorocardyl</t>
  </si>
  <si>
    <t>VD-13125-10</t>
  </si>
  <si>
    <t>75mg</t>
  </si>
  <si>
    <t>Lipidosterolic extract of Serenoa repense</t>
  </si>
  <si>
    <t>Permixon 160mg</t>
  </si>
  <si>
    <t>Hộp 4 vỉ x 15 viên, Viên nang, Uống</t>
  </si>
  <si>
    <t>VN-14792-12</t>
  </si>
  <si>
    <t>Levodopa + Benserazid</t>
  </si>
  <si>
    <t>200mg+50mg</t>
  </si>
  <si>
    <t>Piroxicam</t>
  </si>
  <si>
    <t>Piroxicam 20mg</t>
  </si>
  <si>
    <t>Cinnarizin</t>
  </si>
  <si>
    <t>25mg</t>
  </si>
  <si>
    <t>Loratadin</t>
  </si>
  <si>
    <t xml:space="preserve">LD Meyer- BPC </t>
  </si>
  <si>
    <t>Hộp 5 lọ + 5 ống dung môi pha tiêm</t>
  </si>
  <si>
    <t>Meyerpanzol</t>
  </si>
  <si>
    <t>Panangin</t>
  </si>
  <si>
    <t>Magnesi lactat + Vitamin B6</t>
  </si>
  <si>
    <t>470mg+5mg</t>
  </si>
  <si>
    <t>20mg/1ml</t>
  </si>
  <si>
    <t>VN-9937-10</t>
  </si>
  <si>
    <t>Betaloc Tab 50mg 3x20's</t>
  </si>
  <si>
    <t>AstraZeneca Pharmaceutical Co., Ltd</t>
  </si>
  <si>
    <t>VN-17245-13</t>
  </si>
  <si>
    <t>Coveram 10-5 Tab 10-5mg 30's</t>
  </si>
  <si>
    <t>Servier (Ireland) Industries Ltd.</t>
  </si>
  <si>
    <t>Ailen</t>
  </si>
  <si>
    <t>Coveram 5-10 Tab 5mg-10mg 30's</t>
  </si>
  <si>
    <t>Coveram 5-5 Tab 5mg/5mg 30's</t>
  </si>
  <si>
    <t>Coveram 10-10 Tab 10-10mg 30's</t>
  </si>
  <si>
    <t>Praxilene Tab 200mg 20's</t>
  </si>
  <si>
    <t>VN-15544-12</t>
  </si>
  <si>
    <t>Cefotaxim</t>
  </si>
  <si>
    <t>Ginkgo Biloba</t>
  </si>
  <si>
    <t>5mg</t>
  </si>
  <si>
    <t>Hameln Pharmaceuticals GmbH</t>
  </si>
  <si>
    <t>ACC Sus. 200mg 50's</t>
  </si>
  <si>
    <t>VN-11089-10</t>
  </si>
  <si>
    <t>RINGER LACTATE 500ML</t>
  </si>
  <si>
    <t>VN-14167-11</t>
  </si>
  <si>
    <t>Hộp 10 ống 1ml, Dung dịch tiêm, Tiêm</t>
  </si>
  <si>
    <t>VN-12420-11</t>
  </si>
  <si>
    <t>VN-12421-11</t>
  </si>
  <si>
    <t>Savi Metformin 850</t>
  </si>
  <si>
    <t>VD-9555-09</t>
  </si>
  <si>
    <t>Canesten  Vt6 Tab 100mg 6's</t>
  </si>
  <si>
    <t>Bayer Schering pharma AG- Đức</t>
  </si>
  <si>
    <t>VN-16136-13</t>
  </si>
  <si>
    <t xml:space="preserve">Erbitux 5mg/ml 20ml  </t>
  </si>
  <si>
    <t>QLSP-0708-13</t>
  </si>
  <si>
    <t>Cinarizin</t>
  </si>
  <si>
    <t>VD-17912-12</t>
  </si>
  <si>
    <t>VD-11596-10</t>
  </si>
  <si>
    <t>.10. Thuốc điều trị lao</t>
  </si>
  <si>
    <t>.11. Thuốc điều trị đau nửa đầu, chóng mặt</t>
  </si>
  <si>
    <t>.12. Thuốc điều trị ung thư và điều hoà miễn dịch</t>
  </si>
  <si>
    <t>.13. Thuốc điều trị bệnh đường tiết niệu</t>
  </si>
  <si>
    <t>.14. Thuốc chống Parkinson</t>
  </si>
  <si>
    <t>.15. Thuốc tác dụng đối với máu</t>
  </si>
  <si>
    <t>.16. Thuốc tim mạch huyết áp</t>
  </si>
  <si>
    <t>.17. Thuốc hạ lipid máu</t>
  </si>
  <si>
    <t>.18. Thuốc tuần hoàn não</t>
  </si>
  <si>
    <t>.19. Thuốc da liễu</t>
  </si>
  <si>
    <t>.20. Thuốc dùng chẩn đoán</t>
  </si>
  <si>
    <t>.21. Thuốc lợi tiểu</t>
  </si>
  <si>
    <t>.22. Thuốc tẩy trùng sát khuẩn</t>
  </si>
  <si>
    <t>.23. Thuốc đường tiêu hóa</t>
  </si>
  <si>
    <t>Triptorelin acetat</t>
  </si>
  <si>
    <t>Diphereline P.R. 3.75mg 1's</t>
  </si>
  <si>
    <t>Myfortic Tab 180mg 12x10's</t>
  </si>
  <si>
    <t>Roche Diagnostics GmbH</t>
  </si>
  <si>
    <t>VN-16587-13</t>
  </si>
  <si>
    <t>Hộp 5 ống x 5ml, Dung dịch tiêm tĩnh mạch, Tiêm</t>
  </si>
  <si>
    <t>VN-18066-14</t>
  </si>
  <si>
    <t>Công ty CPDP Tenamyd</t>
  </si>
  <si>
    <t>Aurobindo</t>
  </si>
  <si>
    <t>Liên doanh Stada - VN</t>
  </si>
  <si>
    <t>Etifoxine HCl</t>
  </si>
  <si>
    <t>Biocodex</t>
  </si>
  <si>
    <t>VN-13888-11</t>
  </si>
  <si>
    <t>Glucosamin</t>
  </si>
  <si>
    <t>Calci Carbonat + Vitamin D3</t>
  </si>
  <si>
    <t>1250mg + 125UI</t>
  </si>
  <si>
    <t>Briozcal</t>
  </si>
  <si>
    <t>VN-12270-11</t>
  </si>
  <si>
    <t>Metoprolol</t>
  </si>
  <si>
    <t>Granisetron</t>
  </si>
  <si>
    <t>Etomidat</t>
  </si>
  <si>
    <t>Alendronat Natri  + Vitamin D3</t>
  </si>
  <si>
    <t>Clotrimazol</t>
  </si>
  <si>
    <t>Cetuximab</t>
  </si>
  <si>
    <t>Mycophenolat</t>
  </si>
  <si>
    <t>Paclitaxel</t>
  </si>
  <si>
    <t>Romania</t>
  </si>
  <si>
    <t>0.5%-4ml</t>
  </si>
  <si>
    <t>Diazepam</t>
  </si>
  <si>
    <t>10mg/2ml</t>
  </si>
  <si>
    <t>Ephedrin</t>
  </si>
  <si>
    <t>Hộp 50 ống, dung dịch tiêm, tiêm</t>
  </si>
  <si>
    <t>2%-10ml</t>
  </si>
  <si>
    <t>Hungary</t>
  </si>
  <si>
    <t>VN-13700-11</t>
  </si>
  <si>
    <t>Midazolam</t>
  </si>
  <si>
    <t>VN-13844-11</t>
  </si>
  <si>
    <t>Pethidin</t>
  </si>
  <si>
    <t>100mg/2ml</t>
  </si>
  <si>
    <t>Dolcontral 100mg 2ml</t>
  </si>
  <si>
    <t>Promethazin</t>
  </si>
  <si>
    <t>50mg/2ml</t>
  </si>
  <si>
    <t>B.Braun Melsungen AG</t>
  </si>
  <si>
    <t>Doxycyclin</t>
  </si>
  <si>
    <t>Cyclophosphamid</t>
  </si>
  <si>
    <t>Hộp 1 lọ Bột pha tiêm 200mg, Bột pha tiêm tĩnh mạch, Tiêm</t>
  </si>
  <si>
    <t>Baxter Oncology GmbH</t>
  </si>
  <si>
    <t>VN-16581-13</t>
  </si>
  <si>
    <t>Hộp 1 lọ Bột pha tiêm 500mg, Bột pha tiêm tĩnh mạch, Tiêm</t>
  </si>
  <si>
    <t>VN-16582-13</t>
  </si>
  <si>
    <t>Mỹ</t>
  </si>
  <si>
    <t>Ifosfamid</t>
  </si>
  <si>
    <t>Thụy Sĩ</t>
  </si>
  <si>
    <t>10mg/10ml</t>
  </si>
  <si>
    <t>Methyldopa 250mg</t>
  </si>
  <si>
    <t>Oresol</t>
  </si>
  <si>
    <t>27.9g</t>
  </si>
  <si>
    <t>VD-13340-10</t>
  </si>
  <si>
    <t>a</t>
  </si>
  <si>
    <t>Công ty Cổ phần Dược phẩm Vĩnh Phúc</t>
  </si>
  <si>
    <t>Công ty Cổ phần Dược phẩm Thiết bị y tế Hà Nội</t>
  </si>
  <si>
    <t>Công ty Cổ phần Dược phẩm Cửu Long</t>
  </si>
  <si>
    <t>Công ty Cổ phần Dược phẩm Việt Hà</t>
  </si>
  <si>
    <t>Công ty Cổ phần Dược phẩm Trường Thọ</t>
  </si>
  <si>
    <t>Công ty Cổ phần Dược phẩm Hà Tây</t>
  </si>
  <si>
    <t>Công ty Cổ phần Dược phẩm Glomed</t>
  </si>
  <si>
    <t>Công ty Cổ phần Thương mại Minh Dân</t>
  </si>
  <si>
    <t>Công ty Cổ phần Dược phẩm VCP</t>
  </si>
  <si>
    <t>Công ty Cổ phần Dược phẩm Bến Tre</t>
  </si>
  <si>
    <t>Công ty Cổ phần Dược phẩm Hoàng Mai</t>
  </si>
  <si>
    <t>Công ty Cổ phần Dược phẩm Gia Linh</t>
  </si>
  <si>
    <t>Công ty Cổ phần Dược phẩm Savi</t>
  </si>
  <si>
    <t>Công ty Cổ phần Dược và Thiết bị y tế An Phát</t>
  </si>
  <si>
    <t>Công ty Cổ phần Dược phẩm Nam Hà</t>
  </si>
  <si>
    <t>DD thẩm phân máu đậm đặc Cacbonat 1A</t>
  </si>
  <si>
    <t>10lít</t>
  </si>
  <si>
    <t>VD-15117-11</t>
  </si>
  <si>
    <t>DD thẩm phân máu đậm đặc Cacbonat 1B</t>
  </si>
  <si>
    <t>VD-14251-11</t>
  </si>
  <si>
    <t>Nephrosteril Inf 250ml 1's</t>
  </si>
  <si>
    <t>VN-17948-14</t>
  </si>
  <si>
    <t>Vintanil</t>
  </si>
  <si>
    <t>5- Fluorouracil</t>
  </si>
  <si>
    <t>500mg/10ml</t>
  </si>
  <si>
    <t>Gemcitabin</t>
  </si>
  <si>
    <t>1000mg</t>
  </si>
  <si>
    <t>Ấn Độ</t>
  </si>
  <si>
    <t>200mg</t>
  </si>
  <si>
    <t>Alverine citrat</t>
  </si>
  <si>
    <t>450mg+50mg</t>
  </si>
  <si>
    <t>Domperidon</t>
  </si>
  <si>
    <t>Omeprazol</t>
  </si>
  <si>
    <t>Hộp 10 vỉ x 10 viên nang, uống</t>
  </si>
  <si>
    <t>Acarbose</t>
  </si>
  <si>
    <t>VD-14006-11</t>
  </si>
  <si>
    <t>Metformin</t>
  </si>
  <si>
    <t>Methylprednisolon</t>
  </si>
  <si>
    <t>16mg</t>
  </si>
  <si>
    <t>Dioctahedral smectit</t>
  </si>
  <si>
    <t>Dexamethason</t>
  </si>
  <si>
    <t>4mg/ml</t>
  </si>
  <si>
    <t>370mg/ml-50ml</t>
  </si>
  <si>
    <t>Danapha</t>
  </si>
  <si>
    <t>Bupivacain hydrochlorid</t>
  </si>
  <si>
    <t>0.5%-20ml</t>
  </si>
  <si>
    <t>Laboratoire Aguettant</t>
  </si>
  <si>
    <t>2000UI</t>
  </si>
  <si>
    <t>Esomeprazol</t>
  </si>
  <si>
    <t>Hộp 1 chai 5ml, Hỗn dịch nhỏ mắt, Nhỏ mắt</t>
  </si>
  <si>
    <t>0.5%-15ml</t>
  </si>
  <si>
    <t>Hộp 1 lọ 15ml, Dung dịch vô khuẩn nhỏ mắt, Nhỏ mắt</t>
  </si>
  <si>
    <t>VN-13473-11</t>
  </si>
  <si>
    <t>Travoprost</t>
  </si>
  <si>
    <t>0.004%-2.5ml</t>
  </si>
  <si>
    <t>Hộp 1 lọ 2,5ml, Dung dịch thuốc nhỏ mắt, Nhỏ mắt</t>
  </si>
  <si>
    <t>VN-15190-12</t>
  </si>
  <si>
    <t>Travoprost +Timolol</t>
  </si>
  <si>
    <t>0.004%+0.5%-2.5ml</t>
  </si>
  <si>
    <t>Hộp 1 lọ 2,5ml, Dung dịch nhỏ mắt, Nhỏ mắt</t>
  </si>
  <si>
    <t>VN-16936-13</t>
  </si>
  <si>
    <t>Ý</t>
  </si>
  <si>
    <t>Oncotec</t>
  </si>
  <si>
    <t>VN2-75-13</t>
  </si>
  <si>
    <t>Erythropoietin</t>
  </si>
  <si>
    <t>Cefoperazon</t>
  </si>
  <si>
    <t>Hàn Quốc</t>
  </si>
  <si>
    <t>Ceftazidim</t>
  </si>
  <si>
    <t>Citicholin</t>
  </si>
  <si>
    <t>500mg/4ml</t>
  </si>
  <si>
    <t>Difosfocin</t>
  </si>
  <si>
    <t>Mitim S.R.L</t>
  </si>
  <si>
    <t>VN-14764-12</t>
  </si>
  <si>
    <t>Salbutamol</t>
  </si>
  <si>
    <t>5mg/5ml</t>
  </si>
  <si>
    <t>Laboratoire Renaudin</t>
  </si>
  <si>
    <t>Pháp</t>
  </si>
  <si>
    <t>VN-16406-13</t>
  </si>
  <si>
    <t>Acid amin (dùng cho bệnh nhân suy gan)</t>
  </si>
  <si>
    <t>1mg/ml</t>
  </si>
  <si>
    <t>Phenobarbital</t>
  </si>
  <si>
    <t>G76. Thành An</t>
  </si>
  <si>
    <t>Calcipotriol</t>
  </si>
  <si>
    <t>0.005%-30g</t>
  </si>
  <si>
    <t>VD-14584-11</t>
  </si>
  <si>
    <t>Risperidon</t>
  </si>
  <si>
    <t>Mecobalamin</t>
  </si>
  <si>
    <t>500mcg</t>
  </si>
  <si>
    <t>Ceftriaxon</t>
  </si>
  <si>
    <t>Hộp 3 vỉ x 10 viên nén bao phim; uống</t>
  </si>
  <si>
    <t>Euvipharm</t>
  </si>
  <si>
    <t>Morphin</t>
  </si>
  <si>
    <t>10mg/1ml</t>
  </si>
  <si>
    <t>60mg</t>
  </si>
  <si>
    <t>Felodipin</t>
  </si>
  <si>
    <t>Felodipin Stada 5mg retard</t>
  </si>
  <si>
    <t>VD-7122-09</t>
  </si>
  <si>
    <t>Nifedipin Retard</t>
  </si>
  <si>
    <t>VD-13639-10</t>
  </si>
  <si>
    <t>Rosuvastatin</t>
  </si>
  <si>
    <t>Acetyl-DL leucin</t>
  </si>
  <si>
    <t>Chlorpromazin</t>
  </si>
  <si>
    <t>0.5mg/1ml</t>
  </si>
  <si>
    <t>Tên hoạt chất</t>
  </si>
  <si>
    <t>Hàm lượng</t>
  </si>
  <si>
    <t>Quy cách</t>
  </si>
  <si>
    <t>Cơ sở sản xuất</t>
  </si>
  <si>
    <t>Nước sản xuất</t>
  </si>
  <si>
    <t>Mã số 
thuốc</t>
  </si>
  <si>
    <t>Nhóm</t>
  </si>
  <si>
    <t>Nhà thầu</t>
  </si>
  <si>
    <t>N 1</t>
  </si>
  <si>
    <t>Amikacin</t>
  </si>
  <si>
    <t>500mg/2ml</t>
  </si>
  <si>
    <t>Ống</t>
  </si>
  <si>
    <t>Italfarmaco S.P.A</t>
  </si>
  <si>
    <t>VN-13244-11</t>
  </si>
  <si>
    <t>Fructose 1,6-diphosphat</t>
  </si>
  <si>
    <t>FDP Medlac</t>
  </si>
  <si>
    <t>VD-18569-13</t>
  </si>
  <si>
    <t>Fresenius Kabi Bidiphar</t>
  </si>
  <si>
    <t>Ondansetron</t>
  </si>
  <si>
    <t>Mã đấu thầu</t>
  </si>
  <si>
    <t>Vincran inj</t>
  </si>
  <si>
    <t>Trimeseptol</t>
  </si>
  <si>
    <t>Cammic</t>
  </si>
  <si>
    <t>VD-12989-10</t>
  </si>
  <si>
    <t>0.5g</t>
  </si>
  <si>
    <t>Metronidazol</t>
  </si>
  <si>
    <t>400mg</t>
  </si>
  <si>
    <t>Metronidazol + Spiramycin</t>
  </si>
  <si>
    <t>125mg + 750.000UI</t>
  </si>
  <si>
    <t>Amlodipin</t>
  </si>
  <si>
    <t>Captopril</t>
  </si>
  <si>
    <t>Captopril 25mg</t>
  </si>
  <si>
    <t>Clopidogrel</t>
  </si>
  <si>
    <t>Cyprus</t>
  </si>
  <si>
    <t>Vinorelbin</t>
  </si>
  <si>
    <t>50mg/5ml</t>
  </si>
  <si>
    <t>VN-12434-11</t>
  </si>
  <si>
    <t>Albumin</t>
  </si>
  <si>
    <t>20%-50ml</t>
  </si>
  <si>
    <t>Daewoong</t>
  </si>
  <si>
    <t>Dopamin</t>
  </si>
  <si>
    <t>200mg/5ml</t>
  </si>
  <si>
    <t>VN-15124-12</t>
  </si>
  <si>
    <t>Nitroglycerin</t>
  </si>
  <si>
    <t>Malaysia</t>
  </si>
  <si>
    <t>Fenofibrat - dạng b/c: dạng lidose</t>
  </si>
  <si>
    <t>160mg</t>
  </si>
  <si>
    <t>SMB Technology S.A</t>
  </si>
  <si>
    <t>VN-17451-13</t>
  </si>
  <si>
    <t>Furosemid</t>
  </si>
  <si>
    <t>8%-250ml</t>
  </si>
  <si>
    <t>Alendronat</t>
  </si>
  <si>
    <t>70mg</t>
  </si>
  <si>
    <t>VN-5720-10</t>
  </si>
  <si>
    <t>Plendil Plus Tab 5/47.5 30's</t>
  </si>
  <si>
    <t>80mg</t>
  </si>
  <si>
    <t>Doxorubicin</t>
  </si>
  <si>
    <t>10mg</t>
  </si>
  <si>
    <t>M/s Getwell Pharmaceuticals</t>
  </si>
  <si>
    <t>Hà Lan</t>
  </si>
  <si>
    <t>Doxorubicin (Dạng liposome)</t>
  </si>
  <si>
    <t>Xorunwell-L 20mg/10ml</t>
  </si>
  <si>
    <t>VN2-81-13</t>
  </si>
  <si>
    <t>Etoposid</t>
  </si>
  <si>
    <t>100mg/5ml</t>
  </si>
  <si>
    <t>N 2</t>
  </si>
  <si>
    <t>Diosmine  + Hesperidin</t>
  </si>
  <si>
    <t xml:space="preserve">Paroxetine  </t>
  </si>
  <si>
    <t>Ranitidin + Tripotassium Bismuth Dicitrat  + Sucralfat</t>
  </si>
  <si>
    <t xml:space="preserve"> 20mg</t>
  </si>
  <si>
    <t>6%-500ml</t>
  </si>
  <si>
    <t>84mg + 100mg + 300mg</t>
  </si>
  <si>
    <t>1000UI/10ml</t>
  </si>
  <si>
    <t>Hộp 100ống, DD tiêm, tiêm</t>
  </si>
  <si>
    <t>Vinphaco</t>
  </si>
  <si>
    <t>VD-12996-10</t>
  </si>
  <si>
    <t>VD-12988-10</t>
  </si>
  <si>
    <t>Glutathion</t>
  </si>
  <si>
    <t>Actapulgite Sac 3g 30's</t>
  </si>
  <si>
    <t>Beaufour Ipsen Industrie</t>
  </si>
  <si>
    <t>VN-5437-10</t>
  </si>
  <si>
    <t>Gastropulgite Sac 30's</t>
  </si>
  <si>
    <t>VN-9460-10</t>
  </si>
  <si>
    <t>10g</t>
  </si>
  <si>
    <t>Forlax Pwd 10g 20's</t>
  </si>
  <si>
    <t>Giá có VAT</t>
  </si>
  <si>
    <t>G16. Vimedimex</t>
  </si>
  <si>
    <t>VN-16801-13</t>
  </si>
  <si>
    <t>73.69g</t>
  </si>
  <si>
    <t xml:space="preserve">Fortrans Sac  </t>
  </si>
  <si>
    <t>Can</t>
  </si>
  <si>
    <t>Paracetamol</t>
  </si>
  <si>
    <t>Hộp 10 vỉ x 10 viên, viên nang, uống</t>
  </si>
  <si>
    <t>Cefepim</t>
  </si>
  <si>
    <t>Cefalexin</t>
  </si>
  <si>
    <t>Cephalexin 500mg</t>
  </si>
  <si>
    <t>875mg+125mg</t>
  </si>
  <si>
    <t>Nga</t>
  </si>
  <si>
    <t>400mg+80mg</t>
  </si>
  <si>
    <t>Dopamin 200mg 5ml</t>
  </si>
  <si>
    <t>Neostigmine 0,5mg 1ml</t>
  </si>
  <si>
    <t>Omeprazole</t>
  </si>
  <si>
    <t>Nifedipin T20 Stada retard</t>
  </si>
  <si>
    <t>Fexofenadin</t>
  </si>
  <si>
    <t>180mg</t>
  </si>
  <si>
    <t>Gabapentin</t>
  </si>
  <si>
    <t>Tenofovir</t>
  </si>
  <si>
    <t>Fluconazol</t>
  </si>
  <si>
    <t>Salgad</t>
  </si>
  <si>
    <t>VD-14866-11</t>
  </si>
  <si>
    <t>Poland</t>
  </si>
  <si>
    <t>Rituximab</t>
  </si>
  <si>
    <t>Vidipha</t>
  </si>
  <si>
    <t>Công ty TNHH B.Braun Việt Nam</t>
  </si>
  <si>
    <t>Itraconazol</t>
  </si>
  <si>
    <t>Flunarizin</t>
  </si>
  <si>
    <t>AstraZeneca AB</t>
  </si>
  <si>
    <t>Thụy Điển</t>
  </si>
  <si>
    <t>Medocef 1g</t>
  </si>
  <si>
    <t>Medochemie Ltd</t>
  </si>
  <si>
    <t>Síp</t>
  </si>
  <si>
    <t>VN-15539-12</t>
  </si>
  <si>
    <t>Nifuroxazid</t>
  </si>
  <si>
    <t>Sanofi Winthrop Industrie</t>
  </si>
  <si>
    <t>Sulbutiamin</t>
  </si>
  <si>
    <t>Metoclopramid</t>
  </si>
  <si>
    <t>360mg</t>
  </si>
  <si>
    <t>Myfortic Tab 360mg 12x10's</t>
  </si>
  <si>
    <t>Diphereline P.R.  11.25mg 1's</t>
  </si>
  <si>
    <t>Ipsen Pharma Biotech</t>
  </si>
  <si>
    <t>VN-11917-11</t>
  </si>
  <si>
    <t>DOMESCO</t>
  </si>
  <si>
    <t>Việt Nam</t>
  </si>
  <si>
    <t>Allopurinol</t>
  </si>
  <si>
    <t>300mg</t>
  </si>
  <si>
    <t>Celecoxib</t>
  </si>
  <si>
    <t>Diacerein</t>
  </si>
  <si>
    <t>Hộp 10 ống, DD tiêm, tiêm</t>
  </si>
  <si>
    <t>S.lượng KH</t>
  </si>
  <si>
    <t>Thành tiền</t>
  </si>
  <si>
    <t>STT</t>
  </si>
  <si>
    <t>ĐVT</t>
  </si>
  <si>
    <t>Fructose + Glycerin + Natri clorid</t>
  </si>
  <si>
    <t>5%+10%+0.9%-300ml</t>
  </si>
  <si>
    <t>Glycetose</t>
  </si>
  <si>
    <t>Taiwan Biotech</t>
  </si>
  <si>
    <t>Taiwan</t>
  </si>
  <si>
    <t>Kalium Chloratum</t>
  </si>
  <si>
    <t>Hộp 10 vỉ, vỉ 10 viên, uống</t>
  </si>
  <si>
    <t>Biomedica Spol. S.r.o</t>
  </si>
  <si>
    <t>CH Séc</t>
  </si>
  <si>
    <t>VN-14110-11</t>
  </si>
  <si>
    <t>Diazepam 5mg</t>
  </si>
  <si>
    <t>VD-12410-10</t>
  </si>
  <si>
    <t>Levomepromazin</t>
  </si>
  <si>
    <t>Terpin + Codein</t>
  </si>
  <si>
    <t>100mg+10mg</t>
  </si>
  <si>
    <t>Theophyllin</t>
  </si>
  <si>
    <t>Theophylin 100mg</t>
  </si>
  <si>
    <t>VD-12399-10</t>
  </si>
  <si>
    <t>Vitamin B1</t>
  </si>
  <si>
    <t>Rocuronium</t>
  </si>
  <si>
    <t>Việt Nam</t>
  </si>
  <si>
    <t>Spironolacton</t>
  </si>
  <si>
    <t>Euformin</t>
  </si>
  <si>
    <t>VD-9177-09</t>
  </si>
  <si>
    <t>Mezapulgit</t>
  </si>
  <si>
    <t>Gói</t>
  </si>
  <si>
    <t>VD-19362-13</t>
  </si>
  <si>
    <t>Túi</t>
  </si>
  <si>
    <t>Imipenem + Cilastatin</t>
  </si>
  <si>
    <t>500mg+500mg</t>
  </si>
  <si>
    <t>L-Ornithin L-Aspartat</t>
  </si>
  <si>
    <t>500mg/5ml</t>
  </si>
  <si>
    <t>N 3</t>
  </si>
  <si>
    <t>Cytidin-5-monophosphat disodium + Uridin-5-trisodium triphosphat</t>
  </si>
  <si>
    <t>10mg+6mg</t>
  </si>
  <si>
    <t>500mg</t>
  </si>
  <si>
    <t>Levofloxacin</t>
  </si>
  <si>
    <t>500mg/100ml</t>
  </si>
  <si>
    <t>VD-12777-10</t>
  </si>
  <si>
    <t>N-Methylglucamin succinate + Natri Chloride + Kali Chloride + Magnesi Chlorid</t>
  </si>
  <si>
    <t>Ringer acetat</t>
  </si>
  <si>
    <t>VN-14178-11</t>
  </si>
  <si>
    <t>VN-17808-14</t>
  </si>
  <si>
    <t>Fludarabin</t>
  </si>
  <si>
    <t>Ireland</t>
  </si>
  <si>
    <t>8mg</t>
  </si>
  <si>
    <t>Deruff</t>
  </si>
  <si>
    <t>Hộp 3 vỉ x 10 viên nén bao phim</t>
  </si>
  <si>
    <t>Mesalazin</t>
  </si>
  <si>
    <t>1mg/1ml</t>
  </si>
  <si>
    <t>10mg+5mg</t>
  </si>
  <si>
    <t>140mg+158mg</t>
  </si>
  <si>
    <t>20mg/10ml</t>
  </si>
  <si>
    <t>70mg+2800UI</t>
  </si>
  <si>
    <t>70mg+5600UI</t>
  </si>
  <si>
    <t>11.25mg</t>
  </si>
  <si>
    <t>3.75mg</t>
  </si>
  <si>
    <t>2850IU/0.3mg</t>
  </si>
  <si>
    <t>5mg+50mg</t>
  </si>
  <si>
    <t>5mg+10mg</t>
  </si>
  <si>
    <t>5mg+5mg</t>
  </si>
  <si>
    <t>10mg+10mg</t>
  </si>
  <si>
    <t>120mg+10mg</t>
  </si>
  <si>
    <t>7%-250ml</t>
  </si>
  <si>
    <t>1.5%-400ml</t>
  </si>
  <si>
    <t>Acid amin (Dùng cho bệnh nhân suy thận)</t>
  </si>
  <si>
    <t>Nhật</t>
  </si>
  <si>
    <t>Glucose</t>
  </si>
  <si>
    <t>10%-500ml</t>
  </si>
  <si>
    <t>20%-500ml</t>
  </si>
  <si>
    <t>5%-500ml</t>
  </si>
  <si>
    <t>5%-250ml</t>
  </si>
  <si>
    <t>Bỉ</t>
  </si>
  <si>
    <t>Manitol</t>
  </si>
  <si>
    <t>20%-250ml</t>
  </si>
  <si>
    <t>VD-16420-12</t>
  </si>
  <si>
    <t>0.9%-1000ml</t>
  </si>
  <si>
    <t>0.9%-100ml</t>
  </si>
  <si>
    <t>0.9%-250ml</t>
  </si>
  <si>
    <t>Nhũ dịch Lipid</t>
  </si>
  <si>
    <t>Ringer lactat</t>
  </si>
  <si>
    <t>500ml</t>
  </si>
  <si>
    <t>Sắt fumarat + Acid folic + Vitamin B12</t>
  </si>
  <si>
    <t>162mg+0.75mg+7.5mcg</t>
  </si>
  <si>
    <t>Feliccare</t>
  </si>
  <si>
    <t>VD-10413-10</t>
  </si>
  <si>
    <t>Metformin tác dụng kéo dài</t>
  </si>
  <si>
    <t>Perindopril + Indapamid</t>
  </si>
  <si>
    <t>4mg+1.25mg</t>
  </si>
  <si>
    <t>0.064%-15g</t>
  </si>
  <si>
    <t>Tuýp</t>
  </si>
  <si>
    <t>VN-13176-11</t>
  </si>
  <si>
    <t>Vitamin A + Vitamin D</t>
  </si>
  <si>
    <t>5000UI+400UI</t>
  </si>
  <si>
    <t>Carbamazepin</t>
  </si>
  <si>
    <t>Carbamazepin 200mg</t>
  </si>
  <si>
    <t>Lọ 100 viên nén. Uống</t>
  </si>
  <si>
    <t>Phenytoin</t>
  </si>
  <si>
    <t>Phenytoin 100mg</t>
  </si>
  <si>
    <t>Tên thương mại</t>
  </si>
  <si>
    <t>JW Pharmaceutical Corporation</t>
  </si>
  <si>
    <t>Hộp 3 vỉ x 10 viên nén</t>
  </si>
  <si>
    <t>10%-250ml</t>
  </si>
  <si>
    <t>8.5%-500ml</t>
  </si>
  <si>
    <t>VN-9156-09</t>
  </si>
  <si>
    <t>Albis</t>
  </si>
  <si>
    <t>VN-13113-11</t>
  </si>
  <si>
    <t>Kali Chlorid</t>
  </si>
  <si>
    <t>600mg</t>
  </si>
  <si>
    <t>Kaldyum</t>
  </si>
  <si>
    <t>Egis</t>
  </si>
  <si>
    <t>Hộp 10 lọ, bột pha tiêm</t>
  </si>
  <si>
    <t>VN-17713-14</t>
  </si>
  <si>
    <t>Methotrexat</t>
  </si>
  <si>
    <t>2.5mg</t>
  </si>
  <si>
    <t>10%-125ml</t>
  </si>
  <si>
    <t>Hộp 1 chai 125 ml, Dung dịch sát khuẩn, Dùng ngoài</t>
  </si>
  <si>
    <t>Mundipharma Pharmaceuticals Ltd</t>
  </si>
  <si>
    <t>8mg/4ml</t>
  </si>
  <si>
    <t>VN-13102-11</t>
  </si>
  <si>
    <t>Gedeon Richter</t>
  </si>
  <si>
    <t>Curam Tab 1000mg 5x2's</t>
  </si>
  <si>
    <t>VN-13858-11</t>
  </si>
  <si>
    <t>Sulfamethoxazol + Trimethoprim</t>
  </si>
  <si>
    <t>Isoniazid</t>
  </si>
  <si>
    <t>Tranexamic acid</t>
  </si>
  <si>
    <t>Tranecid 250</t>
  </si>
  <si>
    <t>VD-18362-13</t>
  </si>
  <si>
    <t>Piracetam</t>
  </si>
  <si>
    <t>Cimetidin</t>
  </si>
  <si>
    <t>Papaverin</t>
  </si>
  <si>
    <t>0.5mg</t>
  </si>
  <si>
    <t>Cty CPDP Hà Tây</t>
  </si>
  <si>
    <t>.24. Hormon và các thuốc tác động trên hệ thống nội tiết</t>
  </si>
  <si>
    <t>.26. Thuốc giãn cơ và ức chế cholinesterase</t>
  </si>
  <si>
    <t>.27. Thuốc điều trị bệnh mắt tai, mũi, họng</t>
  </si>
  <si>
    <t>.28. Thuốc an thần, chống rối loạn tâm thần</t>
  </si>
  <si>
    <t>.29. Thuốc tác dụng trên đường hô hấp</t>
  </si>
  <si>
    <t>.30. Dung dịch điều chỉnh nước điện giải và cân bằng acid - base</t>
  </si>
  <si>
    <t>.31. Khoáng chất và vitamine</t>
  </si>
  <si>
    <t>.32. Thuốc khác</t>
  </si>
  <si>
    <t>Bleomycin</t>
  </si>
  <si>
    <t>15UI</t>
  </si>
  <si>
    <t>Kupbloicin</t>
  </si>
  <si>
    <t>Hộp 1 lọ bột đông khô pha tiêm</t>
  </si>
  <si>
    <t>VN-17488-13</t>
  </si>
  <si>
    <t>METRONIDAZOL KABI</t>
  </si>
  <si>
    <t>Chai nhựa PPKB</t>
  </si>
  <si>
    <t>s.a Alcon Couvreur NV</t>
  </si>
  <si>
    <t>Tanganil 500mg</t>
  </si>
  <si>
    <t>Công ty TNHH Pierre Fabre Việt Nam</t>
  </si>
  <si>
    <t>0.1%+0.3%-3.5g</t>
  </si>
  <si>
    <t>Hộp 1 tuýp 3,5g, Thuốc mỡ tra mắt, Tra mắt</t>
  </si>
  <si>
    <t>Perindopril + amlodipin</t>
  </si>
  <si>
    <t>STT đấu thầu</t>
  </si>
  <si>
    <t>Hộp 2 vỉ x 5 viên, Viên đạn, Đặt hậu môn</t>
  </si>
  <si>
    <t>VN-14066-11</t>
  </si>
  <si>
    <t>SPM</t>
  </si>
  <si>
    <t>Canada</t>
  </si>
  <si>
    <t>Oxaliplatin</t>
  </si>
  <si>
    <t>Pamidronat</t>
  </si>
  <si>
    <t>Vincristin</t>
  </si>
  <si>
    <t>Zoledronic acid</t>
  </si>
  <si>
    <t>4mg/5ml</t>
  </si>
  <si>
    <t>VN-17439-13</t>
  </si>
  <si>
    <t>Reamberin 400ml 1's</t>
  </si>
  <si>
    <t>Scientific Technological Pharmaceutical Firm "Polysan", Ltd.-Nga</t>
  </si>
  <si>
    <t>VN-5643-10</t>
  </si>
  <si>
    <t xml:space="preserve">Bacillus clausii </t>
  </si>
  <si>
    <t>2 tỷ bảo tử</t>
  </si>
  <si>
    <t>QLSP-0728-13</t>
  </si>
  <si>
    <t>GRANISETRON KABI 1MG/1ML</t>
  </si>
  <si>
    <t>Labesfal - Laboratorios Almiro, SA</t>
  </si>
  <si>
    <t>VN-14047-11</t>
  </si>
  <si>
    <t>Hộp 2 vỉ x 5 ống 1ml, Dung dịch tiêm, Tiêm</t>
  </si>
  <si>
    <t>VN-15234-12</t>
  </si>
  <si>
    <t>Colchicin</t>
  </si>
  <si>
    <t>Ofloxacin</t>
  </si>
  <si>
    <t>0.3%-5ml</t>
  </si>
  <si>
    <t>Acyclovir</t>
  </si>
  <si>
    <t>Methyldopa</t>
  </si>
  <si>
    <t>Medochemie</t>
  </si>
  <si>
    <t>Greece</t>
  </si>
  <si>
    <t>Neostigmin</t>
  </si>
  <si>
    <t>Suxamethonium</t>
  </si>
  <si>
    <t>VN-16040-12</t>
  </si>
  <si>
    <t>Tolperison</t>
  </si>
  <si>
    <t>SĐK/GPNK</t>
  </si>
  <si>
    <t>VD-10077-10</t>
  </si>
  <si>
    <t>VN-15618-12</t>
  </si>
  <si>
    <t>VN-15428-12</t>
  </si>
  <si>
    <t>VD-17685-12</t>
  </si>
  <si>
    <t>Hộp 1 tube 5g mỡ tra mắt</t>
  </si>
  <si>
    <t>Piperacilin + Tazobactam</t>
  </si>
  <si>
    <t>3%-5g</t>
  </si>
  <si>
    <t>800mg</t>
  </si>
  <si>
    <t>Ketoconazol</t>
  </si>
  <si>
    <t>2%-5g</t>
  </si>
  <si>
    <t>Fucidic acid</t>
  </si>
  <si>
    <t>VN-15723-12</t>
  </si>
  <si>
    <t>Betamethason</t>
  </si>
  <si>
    <t>0.064%-30g</t>
  </si>
  <si>
    <t>Propofol</t>
  </si>
  <si>
    <t>1%-20ml</t>
  </si>
  <si>
    <t>Adrenalin</t>
  </si>
  <si>
    <t>Chloramphenicol + Dexamethason</t>
  </si>
  <si>
    <t>Megaray 10ml</t>
  </si>
  <si>
    <t>Fenbrat 200M</t>
  </si>
  <si>
    <t>Hộp 3 vỉ * 10 viên, viên nang, uống</t>
  </si>
  <si>
    <t>Bulgaria</t>
  </si>
  <si>
    <t>N 5</t>
  </si>
  <si>
    <t>Cefoperazon + Sulbactam</t>
  </si>
  <si>
    <t>1g</t>
  </si>
  <si>
    <t>Lọ</t>
  </si>
  <si>
    <t>Korea</t>
  </si>
  <si>
    <t>Dobutamin</t>
  </si>
  <si>
    <t>250mg</t>
  </si>
  <si>
    <t>VN-15651-12</t>
  </si>
  <si>
    <t>Choline alfoscerat</t>
  </si>
  <si>
    <t>1000mg/4ml</t>
  </si>
  <si>
    <t>5g</t>
  </si>
  <si>
    <t>Pantoprazol</t>
  </si>
  <si>
    <t>40mg</t>
  </si>
  <si>
    <t>Galantamin</t>
  </si>
  <si>
    <t>2.5mg/ml</t>
  </si>
  <si>
    <t>1mg</t>
  </si>
  <si>
    <t>Viên</t>
  </si>
  <si>
    <t>Đức</t>
  </si>
  <si>
    <t>Calci folinat</t>
  </si>
  <si>
    <t>100mg</t>
  </si>
  <si>
    <t>Calcium folinate 100mg/10ml</t>
  </si>
  <si>
    <t>Hospira Australia Pty Ltd</t>
  </si>
  <si>
    <t>Úc</t>
  </si>
  <si>
    <t>VN-10860-10</t>
  </si>
  <si>
    <t>Carboplatin</t>
  </si>
  <si>
    <t>150mg</t>
  </si>
  <si>
    <t>Cisplatin</t>
  </si>
  <si>
    <t>50mg</t>
  </si>
  <si>
    <t>Docetaxel</t>
  </si>
  <si>
    <t>20mg</t>
  </si>
  <si>
    <t>Italy</t>
  </si>
  <si>
    <t>Tocimat 180</t>
  </si>
  <si>
    <t>Bineurox</t>
  </si>
  <si>
    <t>Cefotaxone 1g</t>
  </si>
  <si>
    <t>Vicoxib 200</t>
  </si>
  <si>
    <t>VD-19336-13</t>
  </si>
  <si>
    <t>VD-16234-12</t>
  </si>
  <si>
    <t>Doxycyclin 100</t>
  </si>
  <si>
    <t>VD-16864-12</t>
  </si>
  <si>
    <t>VD-19332-13</t>
  </si>
  <si>
    <t>0.4%-10ml</t>
  </si>
  <si>
    <t>Natri Chlorid</t>
  </si>
  <si>
    <t>0.9%-10ml</t>
  </si>
  <si>
    <t>Acetyl cystein</t>
  </si>
  <si>
    <t>0.9%-500ml</t>
  </si>
  <si>
    <t>Nước cất pha tiêm</t>
  </si>
  <si>
    <t>5ml</t>
  </si>
  <si>
    <t>Nước muối rửa vết thương</t>
  </si>
  <si>
    <t>Vitamin B6</t>
  </si>
  <si>
    <t>Vitamin C</t>
  </si>
  <si>
    <t>HD Pharma</t>
  </si>
  <si>
    <t>VD-10575-10</t>
  </si>
  <si>
    <t>VD-11223-10</t>
  </si>
  <si>
    <t>Natriclorid 0,9%</t>
  </si>
  <si>
    <t>VD-18441-13</t>
  </si>
  <si>
    <t>Trimetazidin MR</t>
  </si>
  <si>
    <t>35mg</t>
  </si>
  <si>
    <t>Neuropyl 3g</t>
  </si>
  <si>
    <t>Hộp 4 ống x 15ml dung dịch tiêm. Tiêm</t>
  </si>
  <si>
    <t>VD-19271-13</t>
  </si>
  <si>
    <t>VD-15971-11</t>
  </si>
  <si>
    <t>Metoran</t>
  </si>
  <si>
    <t>Ranitidin</t>
  </si>
  <si>
    <t>Ranitidin 50mg/2ml</t>
  </si>
  <si>
    <t>VD-18190-13</t>
  </si>
  <si>
    <t>Sorbitol 5g</t>
  </si>
  <si>
    <t>Hyoscin-N-butylbromid</t>
  </si>
  <si>
    <t>Tobidex</t>
  </si>
  <si>
    <t>VD-12219-10</t>
  </si>
  <si>
    <t>Fenofibrat</t>
  </si>
  <si>
    <t>30%-5ml</t>
  </si>
  <si>
    <t>10%-5ml</t>
  </si>
  <si>
    <t>Magnesi aspartat + Kali aspartat</t>
  </si>
  <si>
    <t>400mg+452mg</t>
  </si>
  <si>
    <t>Natri clorid 10%</t>
  </si>
  <si>
    <t>VD-20890-14</t>
  </si>
  <si>
    <t>25mg/ml</t>
  </si>
  <si>
    <t>Vitamin B1 25mg</t>
  </si>
  <si>
    <t>Tên nhà thầu</t>
  </si>
  <si>
    <t>Số khoản</t>
  </si>
  <si>
    <t>Tổng giá trị</t>
  </si>
  <si>
    <t>Tổng</t>
  </si>
  <si>
    <t>VD-13013-10</t>
  </si>
  <si>
    <t>Pentoxifyllin</t>
  </si>
  <si>
    <t>Pentoxipharm</t>
  </si>
  <si>
    <t>Sopharma</t>
  </si>
  <si>
    <t>VN-17333-13</t>
  </si>
  <si>
    <t>5mg/ml</t>
  </si>
  <si>
    <t>VN-17334-13</t>
  </si>
  <si>
    <t>Insulin 30/70</t>
  </si>
  <si>
    <t>100UI/ml-10ml</t>
  </si>
  <si>
    <t>Scilin M30 (30/70)</t>
  </si>
  <si>
    <t>Bioton S.A</t>
  </si>
  <si>
    <t>Insulin isophane (chậm)</t>
  </si>
  <si>
    <t>40UI/ml-10ml</t>
  </si>
  <si>
    <t>QLSP-0648-13</t>
  </si>
  <si>
    <t>Insulin (nhanh)</t>
  </si>
  <si>
    <t>Scilin R</t>
  </si>
  <si>
    <t>QLSP-0650-13</t>
  </si>
  <si>
    <t>Tadocel 80mg/2ml</t>
  </si>
  <si>
    <t>Rotexmedica GmbH Arzneimittelwerk</t>
  </si>
  <si>
    <t>Germany</t>
  </si>
  <si>
    <t>Ciprofloxacin</t>
  </si>
  <si>
    <t>Attapulgit hoạt hóa + Hỗn hợp Magnesi carbonat- Nhôm hydroxyd</t>
  </si>
  <si>
    <t>0.5g+2.5g</t>
  </si>
  <si>
    <t>Calcitriol</t>
  </si>
  <si>
    <t>0.25mcg</t>
  </si>
  <si>
    <t>Savipharm</t>
  </si>
  <si>
    <t>VD-14943-11</t>
  </si>
  <si>
    <t>Công ty trách nhiệm hữu hạn Dược phẩm Bình Trang</t>
  </si>
  <si>
    <t>Công ty Cổ phần Thương mại và Dược phẩm Ngọc Thiện</t>
  </si>
  <si>
    <t>Công ty trách nhiệm hữu hạn Dược phẩm Hoàn Nguyên</t>
  </si>
  <si>
    <t>VD-14936-11</t>
  </si>
  <si>
    <t>Hộp 1 lọ x 5ml, dung dịch, nhỏ mắt</t>
  </si>
  <si>
    <t>Volulyte IV 6% 1's</t>
  </si>
  <si>
    <t>Fresenius Kabi Deutschland GmbH</t>
  </si>
  <si>
    <t>VN-10249-10</t>
  </si>
  <si>
    <t>Fraxiparine Inj 0.3ml 10's</t>
  </si>
  <si>
    <t>Công ty CPDP Glomed</t>
  </si>
  <si>
    <t>Hesmin</t>
  </si>
  <si>
    <t>VD-13414-10</t>
  </si>
  <si>
    <t>Vitamin C 100mg</t>
  </si>
  <si>
    <t>VD-18656-13</t>
  </si>
  <si>
    <t>Tobramycin + Dexamethason</t>
  </si>
  <si>
    <t>0.1%+0.3%-5ml</t>
  </si>
  <si>
    <t>GlaxoSmithKline Australia Pty., Ltd .</t>
  </si>
  <si>
    <t>Australia</t>
  </si>
  <si>
    <t>VN-16488-13</t>
  </si>
  <si>
    <t>Alembic Pharmaceuticals LTD</t>
  </si>
  <si>
    <t>ALEMCTUM</t>
  </si>
  <si>
    <t>VN-16561-13</t>
  </si>
  <si>
    <t>Morphin gây tê tủy sống</t>
  </si>
  <si>
    <t>0.1%-2ml</t>
  </si>
  <si>
    <t>Acid amin</t>
  </si>
  <si>
    <t>MG</t>
  </si>
  <si>
    <t>VN-14825-12</t>
  </si>
  <si>
    <t>Vitamin B1 + Vitamin B6 + Vitamin B12</t>
  </si>
  <si>
    <t>125mg+125mg+125mcg</t>
  </si>
  <si>
    <t>100mg/ml</t>
  </si>
  <si>
    <t>Danotan 100mg/ml</t>
  </si>
  <si>
    <t>Daihan</t>
  </si>
  <si>
    <t>Amoxicillin + Acid clavulanic</t>
  </si>
  <si>
    <t>Tây Ban Nha</t>
  </si>
  <si>
    <t>VN-16184-13</t>
  </si>
  <si>
    <t>Iopamidol</t>
  </si>
  <si>
    <t>Hộp 1 lọ 50ml</t>
  </si>
  <si>
    <t>VD-20187-13</t>
  </si>
  <si>
    <t>Magnesium - B6</t>
  </si>
  <si>
    <t>VD-16231-12</t>
  </si>
  <si>
    <t>Vitamin B1 + B6 + B12</t>
  </si>
  <si>
    <t>VD-16237-12</t>
  </si>
  <si>
    <t>India</t>
  </si>
  <si>
    <t>Atorvastatin</t>
  </si>
  <si>
    <r>
      <t xml:space="preserve">PHỤ LỤC. DANH MỤC THUỐC TRÚNG THẦU ĐỢT 1
Gói 1. mua thuốc gồm 605 danh mục thuốc theo tên Generic
</t>
    </r>
    <r>
      <rPr>
        <i/>
        <sz val="13"/>
        <rFont val="Times New Roman"/>
        <family val="1"/>
      </rPr>
      <t>(Kèm Quyết định số      /QĐ-BVHN ngày      /     /2016 của Giám đốc BV Hữu Nghị)</t>
    </r>
  </si>
  <si>
    <t>.01. Thuốc gây mê, tê</t>
  </si>
  <si>
    <t>16G001</t>
  </si>
  <si>
    <t>Atropin Sulfat</t>
  </si>
  <si>
    <t>H/20 ống</t>
  </si>
  <si>
    <t>VD-10573-10</t>
  </si>
  <si>
    <t>G66. Dược Mỹ phẩm</t>
  </si>
  <si>
    <t>16G002</t>
  </si>
  <si>
    <t>Bupivacaine Aguettant 5mg/ml X 20ml</t>
  </si>
  <si>
    <t>Hộp 10 lọ thủy tinh x 20ml, Dung dịch tiêm, Tiêm</t>
  </si>
  <si>
    <t>4328/QLD-KD</t>
  </si>
  <si>
    <t>16G003</t>
  </si>
  <si>
    <t>Bupivacaine WPW Spinal 0,5% Heavy</t>
  </si>
  <si>
    <t>5 ống/hộp</t>
  </si>
  <si>
    <t>Warsaw</t>
  </si>
  <si>
    <t>VN-13843-11</t>
  </si>
  <si>
    <t>G22. CPC1</t>
  </si>
  <si>
    <t>16G004</t>
  </si>
  <si>
    <t>Diazepam 10mg/2ml</t>
  </si>
  <si>
    <t>Hộp 10 ống x 2ml thuốc tiêm</t>
  </si>
  <si>
    <t>Vietnam</t>
  </si>
  <si>
    <t>VD-10464-10</t>
  </si>
  <si>
    <t>G50. Dược SàiGòn</t>
  </si>
  <si>
    <t>16G005</t>
  </si>
  <si>
    <t>Diazepam 10mg 2ml</t>
  </si>
  <si>
    <t>10 ống/hộp</t>
  </si>
  <si>
    <t>Rotex</t>
  </si>
  <si>
    <t>VN-15613-12</t>
  </si>
  <si>
    <t>16G006</t>
  </si>
  <si>
    <t>Ephedrine hydrochloride 30mg/ml</t>
  </si>
  <si>
    <t>Aguettant</t>
  </si>
  <si>
    <t>VN-19221-15</t>
  </si>
  <si>
    <t>16G007</t>
  </si>
  <si>
    <t>Etomidate</t>
  </si>
  <si>
    <t>VN-10697-10 (Giấy biên nhận hồ sơ đăng ký ngày 25/08/2015)</t>
  </si>
  <si>
    <t>16G008</t>
  </si>
  <si>
    <t>Fentanyl</t>
  </si>
  <si>
    <t>0.1mg-2ml</t>
  </si>
  <si>
    <t>Fentanyl 0,1mg 2ml</t>
  </si>
  <si>
    <t>50 ống/hộp</t>
  </si>
  <si>
    <t>VN-16082-12</t>
  </si>
  <si>
    <t>16G009</t>
  </si>
  <si>
    <t>4.2mg</t>
  </si>
  <si>
    <t>Durogesic 25mcg/h</t>
  </si>
  <si>
    <t>miếng</t>
  </si>
  <si>
    <t>Hộp 05 miếng, miếng dán phóng thích qua da</t>
  </si>
  <si>
    <t>Janssen Pharma</t>
  </si>
  <si>
    <t>Belgium</t>
  </si>
  <si>
    <t>VN-10314-10</t>
  </si>
  <si>
    <t>16G010</t>
  </si>
  <si>
    <t>Ketamin</t>
  </si>
  <si>
    <t>Ketamin HCl 0,5g 10ml</t>
  </si>
  <si>
    <t>Hộp 25 lọ/hộp</t>
  </si>
  <si>
    <t>06/2015-P ngày 24/3/2015</t>
  </si>
  <si>
    <t>16G011</t>
  </si>
  <si>
    <t>G29. Vĩnh Phúc</t>
  </si>
  <si>
    <t>16G012</t>
  </si>
  <si>
    <t xml:space="preserve"> Hungary</t>
  </si>
  <si>
    <t>16G013</t>
  </si>
  <si>
    <t>10%-38g</t>
  </si>
  <si>
    <t>Hộp 1 lọ phun mù</t>
  </si>
  <si>
    <t>Hungari</t>
  </si>
  <si>
    <t>VN-9201-09</t>
  </si>
  <si>
    <t>G56. Bến Tre</t>
  </si>
  <si>
    <t>16G015</t>
  </si>
  <si>
    <t>16G016</t>
  </si>
  <si>
    <t>VN-11274-10 (Giấy biên nhận  hồ sơ đăng ký lại ngày 02/12/2015)</t>
  </si>
  <si>
    <t>16G017</t>
  </si>
  <si>
    <t>Novocain</t>
  </si>
  <si>
    <t>VD-13002-10</t>
  </si>
  <si>
    <t>16G018</t>
  </si>
  <si>
    <t>Pipolphen</t>
  </si>
  <si>
    <t>100 ống/hộp</t>
  </si>
  <si>
    <t>VN-9202-09 (Giấy biên nhận nộp hồ sơ cấp lại SĐK ngày 02/07/2014)</t>
  </si>
  <si>
    <t>16G019</t>
  </si>
  <si>
    <t>Propofol-Lipuro 1% (10mg/ ml)20ml 5's</t>
  </si>
  <si>
    <t>5 ống / hộp; Nhũ tương để tiêm hoặc truyền; Tiêm truyền</t>
  </si>
  <si>
    <t>G17. DL TW2</t>
  </si>
  <si>
    <t>.02. Thuốc giảm đau, hạ sốt; thuốc chống viêm không steroid; thuốc điều trị bệnh gut và khớp</t>
  </si>
  <si>
    <t>16G021</t>
  </si>
  <si>
    <t>Acetylsalicylic acid</t>
  </si>
  <si>
    <t>81mg</t>
  </si>
  <si>
    <t>Aspirin 81</t>
  </si>
  <si>
    <t>Hộp 20 vỉ x 10 viên nén bao phim tan trong ruột</t>
  </si>
  <si>
    <t>Agimexpharm</t>
  </si>
  <si>
    <t>VD-13755-11</t>
  </si>
  <si>
    <t>G47. Sao Việt</t>
  </si>
  <si>
    <t>16G023</t>
  </si>
  <si>
    <t>Adalimumab</t>
  </si>
  <si>
    <t>40mg/0,8ml</t>
  </si>
  <si>
    <t>Humira Inj 40mg/0.8ml 2's</t>
  </si>
  <si>
    <t>Bơm tiêm</t>
  </si>
  <si>
    <t>Hộp 2 bơm tiêm đóng sẵn dung dịch tiêm; Dung dịch tiêm; Tiêm</t>
  </si>
  <si>
    <t>Vetter Pharma Furtigung GmbH &amp; Co.KG</t>
  </si>
  <si>
    <t>VN-11670-11</t>
  </si>
  <si>
    <t>16G025</t>
  </si>
  <si>
    <t>Risenate</t>
  </si>
  <si>
    <t>Hộp 1 vỉ x 4 viên nén dài bao phim; uống</t>
  </si>
  <si>
    <t>Công ty TNHH Dược phẩm Đạt Vi Phú</t>
  </si>
  <si>
    <t>VD-15280-11</t>
  </si>
  <si>
    <t>G10. DVĐTPTYT HN</t>
  </si>
  <si>
    <t>16G026</t>
  </si>
  <si>
    <t>Hộp 1 vỉ x 4 viên; Viên nén; Uống</t>
  </si>
  <si>
    <t>Fross Iberica S.A; Cơ sở đóng gói: Merck Sharp &amp; Dohme B.V</t>
  </si>
  <si>
    <t>Tây Ban Nha, đóng gói Hà Lan</t>
  </si>
  <si>
    <t>VN-18940-15</t>
  </si>
  <si>
    <t>16G027</t>
  </si>
  <si>
    <t>Fosamax Plus Tab 5600IU 1x4's</t>
  </si>
  <si>
    <t>Fross Iberica S.A; Cơ sở đóng gói: Merck sharp &amp; Dohme (Australia) Pty.. Ltd.</t>
  </si>
  <si>
    <t>VN-19253-15</t>
  </si>
  <si>
    <t>16G029</t>
  </si>
  <si>
    <t>Darinol 300</t>
  </si>
  <si>
    <t>Hộp 2 vỉ x 10 viên nén. Uống</t>
  </si>
  <si>
    <t>VD-16186-12</t>
  </si>
  <si>
    <t>G30. Danapha</t>
  </si>
  <si>
    <t>16G030</t>
  </si>
  <si>
    <t>Alfachim</t>
  </si>
  <si>
    <t>Hộp 50 vỉ x 10 viên</t>
  </si>
  <si>
    <t>Cty CPDP Cửu Long</t>
  </si>
  <si>
    <t>VD-18712-13</t>
  </si>
  <si>
    <t>G38. Cửu Long</t>
  </si>
  <si>
    <t>16G031</t>
  </si>
  <si>
    <t>α Chymotrypsin 5000 IU</t>
  </si>
  <si>
    <t>Hộp 3 lọ + 3 ống dung môi 2ml, thuốc tiêm đông khô, tiêm</t>
  </si>
  <si>
    <t>Bidiphar</t>
  </si>
  <si>
    <t>G63. Bình Định</t>
  </si>
  <si>
    <t>16G032</t>
  </si>
  <si>
    <t>Hộp 3 vỉ x 10 viên</t>
  </si>
  <si>
    <t>16G033</t>
  </si>
  <si>
    <t>16G034</t>
  </si>
  <si>
    <t>Dochicin 1mg</t>
  </si>
  <si>
    <t xml:space="preserve"> Viên</t>
  </si>
  <si>
    <t>Hộp 2 vỉ x 10 VNE, Viên nén, Uống</t>
  </si>
  <si>
    <t>VD-20344-13</t>
  </si>
  <si>
    <t>G06. Domesco</t>
  </si>
  <si>
    <t>16G036</t>
  </si>
  <si>
    <t>Alton C.M.P</t>
  </si>
  <si>
    <t>Hộp 5 lọ bột đông khô kèm 5 ống dung môi</t>
  </si>
  <si>
    <t>Công ty CP Dược phẩm Bidiphar 1</t>
  </si>
  <si>
    <t>G01. Vipharco</t>
  </si>
  <si>
    <t>16G038</t>
  </si>
  <si>
    <t>Macozteo</t>
  </si>
  <si>
    <t>Uống, hộp 3 vỉ x 10 viên.</t>
  </si>
  <si>
    <t>Macleods Pharmaceutical Ltd.</t>
  </si>
  <si>
    <t>VN-17737-14</t>
  </si>
  <si>
    <t>16G039</t>
  </si>
  <si>
    <t>Docarmin</t>
  </si>
  <si>
    <t>Hôp 3 vỉ x 10 viên nang cứng</t>
  </si>
  <si>
    <t>SMP</t>
  </si>
  <si>
    <t>VD-17700-12</t>
  </si>
  <si>
    <t>G24. Đô Thành</t>
  </si>
  <si>
    <t>16G040</t>
  </si>
  <si>
    <t>Hộp 10 vỉ x 10 viên</t>
  </si>
  <si>
    <t>VD-23060-15</t>
  </si>
  <si>
    <t>G41. Trường Thọ</t>
  </si>
  <si>
    <t>16G041</t>
  </si>
  <si>
    <t>H/10 ống</t>
  </si>
  <si>
    <t>16G043</t>
  </si>
  <si>
    <t>Bidisamin 500</t>
  </si>
  <si>
    <t>VD-15372-11</t>
  </si>
  <si>
    <t>16G044</t>
  </si>
  <si>
    <t>Meloxicam</t>
  </si>
  <si>
    <t>7.5mg</t>
  </si>
  <si>
    <t>Meloxicam 7,5mg</t>
  </si>
  <si>
    <t>Hộp 5 vỉ x 10 viên nén</t>
  </si>
  <si>
    <t>VD-12198-10</t>
  </si>
  <si>
    <t>16G045</t>
  </si>
  <si>
    <t>25 ống/hộp</t>
  </si>
  <si>
    <t>VD-10474-10 (Gia hạn số: 20448/QLD-KĐ ngày 02/11/2015)</t>
  </si>
  <si>
    <t>16G047</t>
  </si>
  <si>
    <t>Morphin sulfat Wzf 0,1% 2mg 2ml</t>
  </si>
  <si>
    <t>70/2015-N ngày 18/06/2015</t>
  </si>
  <si>
    <t>16G048</t>
  </si>
  <si>
    <t>1g/100ml</t>
  </si>
  <si>
    <t>Paracetamol B.Braun</t>
  </si>
  <si>
    <t>10 chai/hộp</t>
  </si>
  <si>
    <t>B.Braun Medical SA</t>
  </si>
  <si>
    <t>VN-19010-15</t>
  </si>
  <si>
    <t>16G049</t>
  </si>
  <si>
    <t>Parazacol 1000</t>
  </si>
  <si>
    <t>Hộp 20 chai, dung dịch, tiêm truyền</t>
  </si>
  <si>
    <t>VD-10450-10</t>
  </si>
  <si>
    <t>G71. Pharbaco</t>
  </si>
  <si>
    <t>16G050</t>
  </si>
  <si>
    <t>Efferalgan</t>
  </si>
  <si>
    <t>Bristol-Myers Squibb</t>
  </si>
  <si>
    <t>16G051</t>
  </si>
  <si>
    <t>Paracetamol 500mg</t>
  </si>
  <si>
    <t>Hộp 10 vỉ x 10 viên nén</t>
  </si>
  <si>
    <t>Công ty CPDP Minh Dân</t>
  </si>
  <si>
    <t>VD-23604-15</t>
  </si>
  <si>
    <t>G69. Minh Dân</t>
  </si>
  <si>
    <t>16G052</t>
  </si>
  <si>
    <t>Panadol viên sủi</t>
  </si>
  <si>
    <t>16G055</t>
  </si>
  <si>
    <t>Paracetamol + Codein</t>
  </si>
  <si>
    <t>500mg+30mg</t>
  </si>
  <si>
    <t>Panalganeffer Codein</t>
  </si>
  <si>
    <t>Hộp 4 vỉ x 4 viên</t>
  </si>
  <si>
    <t>VD-17903-12</t>
  </si>
  <si>
    <t>16G056</t>
  </si>
  <si>
    <t>Hotemin</t>
  </si>
  <si>
    <t>VN-12438-11</t>
  </si>
  <si>
    <t>16G057</t>
  </si>
  <si>
    <t>16G058</t>
  </si>
  <si>
    <t>Sodium hyaluronate</t>
  </si>
  <si>
    <t>25mg/2.5ml</t>
  </si>
  <si>
    <t>Adant</t>
  </si>
  <si>
    <t>Hộp 1 xylanh</t>
  </si>
  <si>
    <t>Tedec-Meiji Farma</t>
  </si>
  <si>
    <t>VN-15543-12</t>
  </si>
  <si>
    <t>G13. Thiên Thảo</t>
  </si>
  <si>
    <t>.03. Thuốc chống dị ứng và dùng trong các trường hợp quá mẫn</t>
  </si>
  <si>
    <t>16G059</t>
  </si>
  <si>
    <t>Hộp 5 vỉ x10 ống, DD tiêm</t>
  </si>
  <si>
    <t>16G060</t>
  </si>
  <si>
    <t>Chlorpheniramin</t>
  </si>
  <si>
    <t>Clorpheniramin 4mg</t>
  </si>
  <si>
    <t>Lọ 100 viên nén</t>
  </si>
  <si>
    <t>VD-14117-11</t>
  </si>
  <si>
    <t>G59. Hà Tây</t>
  </si>
  <si>
    <t>16G061</t>
  </si>
  <si>
    <t>Hộp 50 vỉ x 25 viên nén</t>
  </si>
  <si>
    <t>16G062</t>
  </si>
  <si>
    <t>Diphenhydramin</t>
  </si>
  <si>
    <t>10mg/ml</t>
  </si>
  <si>
    <t>Dimedrol</t>
  </si>
  <si>
    <t>VD-12992-10</t>
  </si>
  <si>
    <t>16G063</t>
  </si>
  <si>
    <t>Hộp 5 vỉ x 10 viên, viên nén bao phim, uống</t>
  </si>
  <si>
    <t>16G065</t>
  </si>
  <si>
    <t>Erolin</t>
  </si>
  <si>
    <t>viên nén; vỉ 10 viên; hộp 3 vỉ; uống</t>
  </si>
  <si>
    <t>VN-16747-13</t>
  </si>
  <si>
    <t>G23. Uni Việt Nam</t>
  </si>
  <si>
    <t>16G066</t>
  </si>
  <si>
    <t>Usalota</t>
  </si>
  <si>
    <t>Viên Hộp 5 vỉ x 10 viên nén, uống</t>
  </si>
  <si>
    <t>Usarichpharm</t>
  </si>
  <si>
    <t>VD-22081- 15</t>
  </si>
  <si>
    <t>.04. Thuốc giải độc và các thuốc dùng trong trường hợp ngộ độc</t>
  </si>
  <si>
    <t>16G067</t>
  </si>
  <si>
    <t>Duratamin 600</t>
  </si>
  <si>
    <t>Hộp 10 lọ</t>
  </si>
  <si>
    <t>Công ty cổ phần dược phẩm trung ương 1 - Pharbaco</t>
  </si>
  <si>
    <t>VD-19465-13</t>
  </si>
  <si>
    <t>G48. Vạn Xuân</t>
  </si>
  <si>
    <t>16G068</t>
  </si>
  <si>
    <t>Naloxon</t>
  </si>
  <si>
    <t>0.4mg</t>
  </si>
  <si>
    <t>Naloxonum Hydrochloricum WZF 0,4mg/ml</t>
  </si>
  <si>
    <t>18432/QLD-KD ngày 29/09/2015</t>
  </si>
  <si>
    <t>16G069</t>
  </si>
  <si>
    <t>Nor adrenalin</t>
  </si>
  <si>
    <t>Levonor 1mg/1ml</t>
  </si>
  <si>
    <t>14417/QLD-KD ngày 04/08/2015</t>
  </si>
  <si>
    <t>16G070</t>
  </si>
  <si>
    <t>4mg/4ml</t>
  </si>
  <si>
    <t>Noradrenaline Base Aguettant 1mg/ml</t>
  </si>
  <si>
    <t>Hộp 10 ống x 4ml, Dung dịch tiêm truyền sau khi pha loãng, Tiêm</t>
  </si>
  <si>
    <t>VN-9266-09 (có CV gia hạn hiệu lực SĐK)</t>
  </si>
  <si>
    <t>16G071</t>
  </si>
  <si>
    <t>Polystyren sulfonat calci</t>
  </si>
  <si>
    <t>Kalimate</t>
  </si>
  <si>
    <t>30 gói/hộp</t>
  </si>
  <si>
    <t>GC-0138-11</t>
  </si>
  <si>
    <t>.05. Thuốc chống co giật, chống động kinh</t>
  </si>
  <si>
    <t>16G072</t>
  </si>
  <si>
    <t>Hộp 1 lọ 100 viên nén.Uống</t>
  </si>
  <si>
    <t>VD-8413-09( có gia hạn SĐK)</t>
  </si>
  <si>
    <t>16G073</t>
  </si>
  <si>
    <t>16G075</t>
  </si>
  <si>
    <t>04/2015-P ngày 11/03/2015</t>
  </si>
  <si>
    <t>16G076</t>
  </si>
  <si>
    <t>VD-23443-15</t>
  </si>
  <si>
    <t>16G077</t>
  </si>
  <si>
    <t>Pregabalin</t>
  </si>
  <si>
    <t>Moritius</t>
  </si>
  <si>
    <t>Hộp 6 vỉ x 14 viên nang cứng; uống</t>
  </si>
  <si>
    <t>VD-19664-13</t>
  </si>
  <si>
    <t>.07. Thuốc chống nhiễm khuẩn (Kháng sinh)</t>
  </si>
  <si>
    <t>16G078</t>
  </si>
  <si>
    <t>Itamekacin</t>
  </si>
  <si>
    <t>Hộp 5 ống x 2ml</t>
  </si>
  <si>
    <t>Công ty TNHH sản xuất dược phẩm Medlac Pharma Italy</t>
  </si>
  <si>
    <t>VD-18570-13</t>
  </si>
  <si>
    <t>16G079</t>
  </si>
  <si>
    <t>Amikan</t>
  </si>
  <si>
    <t>Hộp 1 ống</t>
  </si>
  <si>
    <t>Anfarm Hellas S.A</t>
  </si>
  <si>
    <t>Hy Lạp</t>
  </si>
  <si>
    <t>VN-17299-13</t>
  </si>
  <si>
    <t>G75. Nam Phượng</t>
  </si>
  <si>
    <t>16G080</t>
  </si>
  <si>
    <t>Amoxicilin</t>
  </si>
  <si>
    <t>Hộp 10 vỉ x 10 viên nang</t>
  </si>
  <si>
    <t>VD-16901-12</t>
  </si>
  <si>
    <t>16G082</t>
  </si>
  <si>
    <t>Hộp 5 vỉ xé x 2 viên; Viên nén bao phim; Uống</t>
  </si>
  <si>
    <t>Sandoz GmbH</t>
  </si>
  <si>
    <t>16G083</t>
  </si>
  <si>
    <t>Ampicillin</t>
  </si>
  <si>
    <t>Ampicilin VCP</t>
  </si>
  <si>
    <t>Hộp 50 lọ</t>
  </si>
  <si>
    <t>VD-14895-11</t>
  </si>
  <si>
    <t>G18. VCP</t>
  </si>
  <si>
    <t>16G085</t>
  </si>
  <si>
    <t>Azithromycin</t>
  </si>
  <si>
    <t>Thromiz-500</t>
  </si>
  <si>
    <t>Uống, Hộp 1 vỉ x 3 viên nén bao phim</t>
  </si>
  <si>
    <t>Sharon Bio-Medicine Ltd.</t>
  </si>
  <si>
    <t>VN-13866-11</t>
  </si>
  <si>
    <t>16G086</t>
  </si>
  <si>
    <t>VD-16910-12</t>
  </si>
  <si>
    <t>16G088</t>
  </si>
  <si>
    <t>Cefazolin</t>
  </si>
  <si>
    <t>Cefazolin VCP</t>
  </si>
  <si>
    <t>VD-18399-13</t>
  </si>
  <si>
    <t>16G089</t>
  </si>
  <si>
    <t>Cefdinir</t>
  </si>
  <si>
    <t>Midaxin 300</t>
  </si>
  <si>
    <t>Hộp 1 vỉ x 10 viên nang</t>
  </si>
  <si>
    <t>VD-22947-15</t>
  </si>
  <si>
    <t>16G090</t>
  </si>
  <si>
    <t>Necpime-1</t>
  </si>
  <si>
    <t>hộp 1 lọ, bột pha tiêm</t>
  </si>
  <si>
    <t>Nectar lifesciene limited</t>
  </si>
  <si>
    <t>VN-15336-12</t>
  </si>
  <si>
    <t>G46. Codupha</t>
  </si>
  <si>
    <t>16G091</t>
  </si>
  <si>
    <t>Muscef</t>
  </si>
  <si>
    <t>H/1 lọ, 10 lọ thuốc bột pha tiêm</t>
  </si>
  <si>
    <t>VD-16486-12</t>
  </si>
  <si>
    <t>G70. Glomed</t>
  </si>
  <si>
    <t>16G092</t>
  </si>
  <si>
    <t>G03. Kim Đô</t>
  </si>
  <si>
    <t>16G093</t>
  </si>
  <si>
    <t>Kbtafuzone</t>
  </si>
  <si>
    <t>Kyongbo Pharmaceutical Co., Ltd.</t>
  </si>
  <si>
    <t>VN-11150-10</t>
  </si>
  <si>
    <t>16G094</t>
  </si>
  <si>
    <t>Hộp 1 lọ</t>
  </si>
  <si>
    <t>G43. Harphaco</t>
  </si>
  <si>
    <t>16G095</t>
  </si>
  <si>
    <t>500mg + 500mg</t>
  </si>
  <si>
    <t>Fytobact</t>
  </si>
  <si>
    <t>Cadila</t>
  </si>
  <si>
    <t>VN-1766-14</t>
  </si>
  <si>
    <t>G08. Việt Hùng</t>
  </si>
  <si>
    <t>16G097</t>
  </si>
  <si>
    <t>Hộp 10 lọ, thuốc tiêm bột, tiêm</t>
  </si>
  <si>
    <t>VD-23776-15</t>
  </si>
  <si>
    <t>16G099</t>
  </si>
  <si>
    <t>Ceftazidime 1g</t>
  </si>
  <si>
    <t>VD-13447-10</t>
  </si>
  <si>
    <t>16G100</t>
  </si>
  <si>
    <t>Hộp 10 lọ; bột pha tiêm</t>
  </si>
  <si>
    <t>Công ty CPDP Tenamyd - CSNQ: Labesfal Laboratorios</t>
  </si>
  <si>
    <t>G37. Medipharco Tenamyd</t>
  </si>
  <si>
    <t>16G101</t>
  </si>
  <si>
    <t>Ceftezolon</t>
  </si>
  <si>
    <t>Ceftezol 1g</t>
  </si>
  <si>
    <t>Công ty cổ phần Dược phẩm Euvipharm</t>
  </si>
  <si>
    <t>VD-17417-12</t>
  </si>
  <si>
    <t>16G102</t>
  </si>
  <si>
    <t>Ceftizoxim</t>
  </si>
  <si>
    <t>Ceftibiotic 1000</t>
  </si>
  <si>
    <t>VD-23016-15</t>
  </si>
  <si>
    <t>16G103</t>
  </si>
  <si>
    <t>Midazoxim 1g</t>
  </si>
  <si>
    <t>VD-20452-14</t>
  </si>
  <si>
    <t>16G105</t>
  </si>
  <si>
    <t>Tercef 1g</t>
  </si>
  <si>
    <t>Hộp 5 lọ</t>
  </si>
  <si>
    <t>Balkanpharma Razgrad AD</t>
  </si>
  <si>
    <t>VN-17628-14</t>
  </si>
  <si>
    <t>G42. Thăng Long</t>
  </si>
  <si>
    <t>16G106</t>
  </si>
  <si>
    <t>Cefuroxim</t>
  </si>
  <si>
    <t>Xorimax Tab 250mg 10's</t>
  </si>
  <si>
    <t>Hộp 1 vỉ x 10 viên; Viên nén bao phim; Uống</t>
  </si>
  <si>
    <t>VN-18958-15</t>
  </si>
  <si>
    <t>16G108</t>
  </si>
  <si>
    <t>200mg/100ml</t>
  </si>
  <si>
    <t>Aristin-C</t>
  </si>
  <si>
    <t>Hộp 1 lọ 100ml</t>
  </si>
  <si>
    <t>VN-15021-12</t>
  </si>
  <si>
    <t>16G109</t>
  </si>
  <si>
    <t>CIPROFLOXACIN KABI</t>
  </si>
  <si>
    <t>Chai thủy tinh</t>
  </si>
  <si>
    <t>Hộp 1 chai 100ml</t>
  </si>
  <si>
    <t>VD - 20943 -14</t>
  </si>
  <si>
    <t>16G110</t>
  </si>
  <si>
    <t>Biocip</t>
  </si>
  <si>
    <t>96 chai/kiện</t>
  </si>
  <si>
    <t>Claris</t>
  </si>
  <si>
    <t>VN-9620-10 (Giấy biên nhận  hồ sơ đăng ký lại ngày 15/04/2015)</t>
  </si>
  <si>
    <t>16G111</t>
  </si>
  <si>
    <t>Ciprofloxacin 500mg</t>
  </si>
  <si>
    <t>VD-22942-15</t>
  </si>
  <si>
    <t>16G112</t>
  </si>
  <si>
    <t>Ciprofloxacin 0,3%</t>
  </si>
  <si>
    <t>Hộp 1 lọ 5ml, dung dịch, nhỏ mắt, nhỏ tai</t>
  </si>
  <si>
    <t>VD-19322-13</t>
  </si>
  <si>
    <t>16G113</t>
  </si>
  <si>
    <t>Clarithromycin</t>
  </si>
  <si>
    <t>CLARIVIDI 500</t>
  </si>
  <si>
    <t>Hộp 2 vỉ x 10 v.b.p</t>
  </si>
  <si>
    <t>VD-21914-14</t>
  </si>
  <si>
    <t>G58. Vidipha</t>
  </si>
  <si>
    <t>16G115</t>
  </si>
  <si>
    <t>Colistimethat</t>
  </si>
  <si>
    <t>1.000.000IU</t>
  </si>
  <si>
    <t>Colistin TZF 1.000.000 IU</t>
  </si>
  <si>
    <t>25 lọ/hộp</t>
  </si>
  <si>
    <t>Tarchomin</t>
  </si>
  <si>
    <t>VN-19363-15</t>
  </si>
  <si>
    <t>16G116</t>
  </si>
  <si>
    <t>16G117</t>
  </si>
  <si>
    <t>Erythromycin</t>
  </si>
  <si>
    <t>ERYTHROMYCIN 250MG</t>
  </si>
  <si>
    <t>Hộp 10 vỉ x 10 v.b.p</t>
  </si>
  <si>
    <t>VD-21374-14</t>
  </si>
  <si>
    <t>16G118</t>
  </si>
  <si>
    <t>Alphafoss Inj.</t>
  </si>
  <si>
    <t>Hộp/10 lọ, Bột pha tiêm</t>
  </si>
  <si>
    <t>Hankook Korus Pharm.Co.,Ltd.</t>
  </si>
  <si>
    <t>VN-13032-11</t>
  </si>
  <si>
    <t>G31. Âu Việt</t>
  </si>
  <si>
    <t>16G119</t>
  </si>
  <si>
    <t>Gentamycin</t>
  </si>
  <si>
    <t>Gentamycin 80mg</t>
  </si>
  <si>
    <t>VD-11227-10</t>
  </si>
  <si>
    <t>16G120</t>
  </si>
  <si>
    <t>Choongwae Prepenem</t>
  </si>
  <si>
    <t>VN-13097-11</t>
  </si>
  <si>
    <t>G61. Gia Minh</t>
  </si>
  <si>
    <t>16G121</t>
  </si>
  <si>
    <t>Mixipem 500mg/500mg</t>
  </si>
  <si>
    <t>Facta Farmaceutici S.p.A</t>
  </si>
  <si>
    <t>VN-18957-15</t>
  </si>
  <si>
    <t>16G122</t>
  </si>
  <si>
    <t>Lobitzo</t>
  </si>
  <si>
    <t>1 lọ/hộp</t>
  </si>
  <si>
    <t>16G123</t>
  </si>
  <si>
    <t>Levobac IV Infusion</t>
  </si>
  <si>
    <t>Hộp 1 túi hoặc 10 túi 100ml</t>
  </si>
  <si>
    <t>Popular Infusion Ltd</t>
  </si>
  <si>
    <t>Bangladesh</t>
  </si>
  <si>
    <t>VN-19449-15</t>
  </si>
  <si>
    <t>16G124</t>
  </si>
  <si>
    <t>Getzlox 750mg IV</t>
  </si>
  <si>
    <t>Hộp 1 lọ, Dung dịch tiêm, Tiêm</t>
  </si>
  <si>
    <t xml:space="preserve"> Getz Pharma</t>
  </si>
  <si>
    <t>VN-9223-09</t>
  </si>
  <si>
    <t>G65. Hoàng Đức</t>
  </si>
  <si>
    <t>16G125</t>
  </si>
  <si>
    <t>Metronidazol 250mg</t>
  </si>
  <si>
    <t>VD-22945-15</t>
  </si>
  <si>
    <t>16G126</t>
  </si>
  <si>
    <t>Hộp 1 chai 500mg/100ml</t>
  </si>
  <si>
    <t>VD-12493-10 kèm theo quyết định số 18062/QLD-ĐK ngày 25/09/2015 về việc gia hạn hiệu lực số đăng ký thuốc</t>
  </si>
  <si>
    <t>16G128</t>
  </si>
  <si>
    <t>Agimdogyl</t>
  </si>
  <si>
    <t>Hộp 2 vỉ x 10 viên nén bao phim</t>
  </si>
  <si>
    <t>VD-10058-10</t>
  </si>
  <si>
    <t>16G131</t>
  </si>
  <si>
    <t>Hộp 2 vỉ
 x 14 viên</t>
  </si>
  <si>
    <t>VN-17026 -13</t>
  </si>
  <si>
    <t>16G132</t>
  </si>
  <si>
    <t>Biloxcin Eye</t>
  </si>
  <si>
    <t>Hộp 10 lọ x 5ml, dung dịch, nhỏ mắt</t>
  </si>
  <si>
    <t>VD-15376-11</t>
  </si>
  <si>
    <t>16G134</t>
  </si>
  <si>
    <t xml:space="preserve"> Ofloxacin 200mg</t>
  </si>
  <si>
    <t xml:space="preserve"> Hộp 10vỉ x 10 viên bao phim, Viên bao phim, Uống</t>
  </si>
  <si>
    <t xml:space="preserve"> Mekophar</t>
  </si>
  <si>
    <t xml:space="preserve"> Việt Nam</t>
  </si>
  <si>
    <t xml:space="preserve"> VD-15528-11</t>
  </si>
  <si>
    <t>G44. Mekophar</t>
  </si>
  <si>
    <t>16G135</t>
  </si>
  <si>
    <t>oxacillin</t>
  </si>
  <si>
    <t>Oxacillin 1g</t>
  </si>
  <si>
    <t>Hộp 1 lọ + 1 ống dung môi 5ml, thuốc tiêm bột, tiêm</t>
  </si>
  <si>
    <t>VD-16216-12</t>
  </si>
  <si>
    <t>16G137</t>
  </si>
  <si>
    <t>4g+0,5g</t>
  </si>
  <si>
    <t>Penzobact 4/0,5g</t>
  </si>
  <si>
    <t>Laboratoria Reig Jofre</t>
  </si>
  <si>
    <t>VN-19351-15</t>
  </si>
  <si>
    <t>16G139</t>
  </si>
  <si>
    <t>Hộp 25 vỉ x 20 viên nén</t>
  </si>
  <si>
    <t>16G140</t>
  </si>
  <si>
    <t>Hộp 1 vỉ x 10 viên nén bao phim</t>
  </si>
  <si>
    <t>16G141</t>
  </si>
  <si>
    <t>tube</t>
  </si>
  <si>
    <t>Hộp/100 tube 5g Mỡ Tra mắt</t>
  </si>
  <si>
    <t>Medipharco-Tenamyd BR s.r.l</t>
  </si>
  <si>
    <t>VD-12463-10</t>
  </si>
  <si>
    <t>16G142</t>
  </si>
  <si>
    <t>Hộp 40 vỉ x 10 viên nang</t>
  </si>
  <si>
    <t>VD-14732-11</t>
  </si>
  <si>
    <t>16G143</t>
  </si>
  <si>
    <t>Combikit 3,2g</t>
  </si>
  <si>
    <t>VD-21866-14</t>
  </si>
  <si>
    <t>16G146</t>
  </si>
  <si>
    <t>Tobradex</t>
  </si>
  <si>
    <t>Hộp 1 lọ x 5ml, Hỗn dịch nhỏ mắt, Nhỏ mắt</t>
  </si>
  <si>
    <t>VN-4954-10 (có CV gia hạn hiệu lực SĐK)</t>
  </si>
  <si>
    <t>16G147</t>
  </si>
  <si>
    <t>16G148</t>
  </si>
  <si>
    <t>VN-9922-10  (có CV gia hạn hiệu lực SĐK)</t>
  </si>
  <si>
    <t>16G150</t>
  </si>
  <si>
    <t>Vancomycin</t>
  </si>
  <si>
    <t>Valacin 1000</t>
  </si>
  <si>
    <t>VN-18787-15</t>
  </si>
  <si>
    <t>.08. Thuốc chống virus</t>
  </si>
  <si>
    <t>16G151</t>
  </si>
  <si>
    <t>Mediclovir</t>
  </si>
  <si>
    <t>16G152</t>
  </si>
  <si>
    <t>5%-5g</t>
  </si>
  <si>
    <t>Hộp/1tube 5g kem dùng ngoài</t>
  </si>
  <si>
    <t>VD-13018-10</t>
  </si>
  <si>
    <t>16G153</t>
  </si>
  <si>
    <t>Medskin Clovir 800</t>
  </si>
  <si>
    <t>v/10 h/30 viên</t>
  </si>
  <si>
    <t>CTy TNHH MTV Dược phẩm DHG</t>
  </si>
  <si>
    <t>VD-22035-14</t>
  </si>
  <si>
    <t>G62. Hậu Giang</t>
  </si>
  <si>
    <t>16G154</t>
  </si>
  <si>
    <t>Adefovir</t>
  </si>
  <si>
    <t>Virzaf</t>
  </si>
  <si>
    <t>Hộp 4 vỉ x 7 viên nén; uống</t>
  </si>
  <si>
    <t>VD-18519-13</t>
  </si>
  <si>
    <t>16G156</t>
  </si>
  <si>
    <t>Lamivudin</t>
  </si>
  <si>
    <t>Lamivudin - Domesco</t>
  </si>
  <si>
    <t>Hộp 3 vỉ x 10 VBF, Viên bao phim, Uống</t>
  </si>
  <si>
    <t>VD-17173-12</t>
  </si>
  <si>
    <t>16G157</t>
  </si>
  <si>
    <t>Savi Lamivudine 100</t>
  </si>
  <si>
    <t>VD-14406- 11</t>
  </si>
  <si>
    <t>G53. Savi</t>
  </si>
  <si>
    <t>16G158</t>
  </si>
  <si>
    <t>Ribavirin</t>
  </si>
  <si>
    <t>Copegus (Đóng gói: F.Hoffmann-La Roche Ltd, Thụy sỹ)</t>
  </si>
  <si>
    <t>Lọ 42 viên nén bao phim 200mg, Viên nén bao phim, Uống</t>
  </si>
  <si>
    <t>Patheon Inc.</t>
  </si>
  <si>
    <t>VN-7673-09 (Có Biên nhận hồ sơ đăng ký thuốc)</t>
  </si>
  <si>
    <t>16G159</t>
  </si>
  <si>
    <t>Savi Tenofovir 300</t>
  </si>
  <si>
    <t>VD-17947-12</t>
  </si>
  <si>
    <t>16G160</t>
  </si>
  <si>
    <t>Tehep-B</t>
  </si>
  <si>
    <t>Hộp 4 vỉ x 7 viên nén bao phim; uống</t>
  </si>
  <si>
    <t>QLĐB-447-14</t>
  </si>
  <si>
    <t>.09. Thuốc chống nấm</t>
  </si>
  <si>
    <t>16G161</t>
  </si>
  <si>
    <t>6 viên/ hộp; Viên nén; Đặt âm đạo</t>
  </si>
  <si>
    <t>16G162</t>
  </si>
  <si>
    <t>Hộp 1 vỉ x 1 viên nang; uống</t>
  </si>
  <si>
    <t>16G163</t>
  </si>
  <si>
    <t>Canditral</t>
  </si>
  <si>
    <t xml:space="preserve">Viên </t>
  </si>
  <si>
    <t>Hộp 10 vỉ x 1 x 4 viên, viên nang cứng</t>
  </si>
  <si>
    <t>Glenmark Pharmaceuticals Ltd.</t>
  </si>
  <si>
    <t>VN-18311-14</t>
  </si>
  <si>
    <t>16G164</t>
  </si>
  <si>
    <t>Medipharco-Tenamyd BR s.r.l/VN</t>
  </si>
  <si>
    <t>VD-9652-09 &amp; VD-23197-15</t>
  </si>
  <si>
    <t>16G167</t>
  </si>
  <si>
    <t xml:space="preserve"> Meko INH 150</t>
  </si>
  <si>
    <t xml:space="preserve">  Chai 100 viên nén, Viên nén, Uống</t>
  </si>
  <si>
    <t xml:space="preserve"> VD-15523-11</t>
  </si>
  <si>
    <t>16G168</t>
  </si>
  <si>
    <t xml:space="preserve"> Pyrazinamide 500mg</t>
  </si>
  <si>
    <t xml:space="preserve"> Hộp 10vỉ x 10 viên nén, Viên nén, Uống</t>
  </si>
  <si>
    <t>" VD-10632-10 
(Kèm CV 9961/QLD-ĐK, 04/06/2015) "</t>
  </si>
  <si>
    <t>16G173</t>
  </si>
  <si>
    <t>Dofluzol</t>
  </si>
  <si>
    <t>Hộp 10vỉ x 10 viên, Viên nang, Uống</t>
  </si>
  <si>
    <t>VD-15552-11</t>
  </si>
  <si>
    <t>16G174</t>
  </si>
  <si>
    <t>Sibelium</t>
  </si>
  <si>
    <t>Hộp 5 vỉ x 20 viên nén, viên nén, Uống</t>
  </si>
  <si>
    <t>Janssen-Cilag SpA. (Đóng gói: Olic (Thailand) Ltd.)</t>
  </si>
  <si>
    <t>Ý (Đóng gói: Thái Lan)</t>
  </si>
  <si>
    <t>VN-15477-12</t>
  </si>
  <si>
    <t>16G176</t>
  </si>
  <si>
    <t>5-Fluorouracil "Ebewe" 500mg/10ml 1's</t>
  </si>
  <si>
    <t>Hộp 1 lọ 10ml; Dung dịch đậm đặc để pha dung dịch tiêm và tiêm truyền; Tiêm</t>
  </si>
  <si>
    <t>Ebewe Pharma Ges.m.b.H.Nfg.KG</t>
  </si>
  <si>
    <t>VN-17422-13</t>
  </si>
  <si>
    <t>16G177</t>
  </si>
  <si>
    <t>Fludacil 500</t>
  </si>
  <si>
    <t>Hộp 1 lọ x 10ml, dung dịch tiêm, tiêm truyền</t>
  </si>
  <si>
    <t>QLĐB-426-14</t>
  </si>
  <si>
    <t>16G178</t>
  </si>
  <si>
    <t>Anastrozol</t>
  </si>
  <si>
    <t>Cathy-K</t>
  </si>
  <si>
    <t>Viên nén bao film; vỉ 14 viên; hộp 2 vỉ; uống</t>
  </si>
  <si>
    <t>Eirgen</t>
  </si>
  <si>
    <t>VN2-8-13</t>
  </si>
  <si>
    <t>16G179</t>
  </si>
  <si>
    <t>Azathioprin</t>
  </si>
  <si>
    <t>Wedes</t>
  </si>
  <si>
    <t>Hộp 2 vỉ x 10 viên nén; uống</t>
  </si>
  <si>
    <t>VD-18521-13</t>
  </si>
  <si>
    <t>16G180</t>
  </si>
  <si>
    <t>Korea United Pharm Inc.</t>
  </si>
  <si>
    <t>G39. Hiền Vĩ</t>
  </si>
  <si>
    <t>16G181</t>
  </si>
  <si>
    <t>G19. Nam Linh</t>
  </si>
  <si>
    <t>16G182</t>
  </si>
  <si>
    <t>Capecitabin</t>
  </si>
  <si>
    <t>Kapetral 500mg</t>
  </si>
  <si>
    <t>Hộp 12 vỉ x 10 viên nén bao phim, uống</t>
  </si>
  <si>
    <t xml:space="preserve">Remedica Ltd, </t>
  </si>
  <si>
    <t>Đảo Síp</t>
  </si>
  <si>
    <t>15693/QLD-KD</t>
  </si>
  <si>
    <t>16G183</t>
  </si>
  <si>
    <t>Carboplatin Sindan</t>
  </si>
  <si>
    <t>S.C.Sindan-Pharma S.R.L</t>
  </si>
  <si>
    <t>VN-11618-10</t>
  </si>
  <si>
    <t>G14. Hoàng Mai</t>
  </si>
  <si>
    <t>16G184</t>
  </si>
  <si>
    <t>Carbotenol</t>
  </si>
  <si>
    <t>01 lọ/hộp</t>
  </si>
  <si>
    <t>VN:17486-13</t>
  </si>
  <si>
    <t>G05. Bionam</t>
  </si>
  <si>
    <t>16G185</t>
  </si>
  <si>
    <t>1 lọ/ hộp; Dung dịch tiêm truyền; Tiêm tĩnh mạch (IV)</t>
  </si>
  <si>
    <t>16G186</t>
  </si>
  <si>
    <t>Cisplatin "Ebewe" Inj 50mg/100ml 1's</t>
  </si>
  <si>
    <t>Hộp 1 lọ 100ml; Dung dịch đậm đặc để pha dung dịch tiêm truyền; Tiêm</t>
  </si>
  <si>
    <t>16G187</t>
  </si>
  <si>
    <t>Endoxan</t>
  </si>
  <si>
    <t>16G188</t>
  </si>
  <si>
    <t>16G189</t>
  </si>
  <si>
    <t>Cycram</t>
  </si>
  <si>
    <t>VN2:331-15</t>
  </si>
  <si>
    <t>16G192</t>
  </si>
  <si>
    <t>16G194</t>
  </si>
  <si>
    <t>Hộp 1 lọ dung dịch + Dung môi</t>
  </si>
  <si>
    <t>S.C.Sindan - Pharma S.R.L</t>
  </si>
  <si>
    <t>16G195</t>
  </si>
  <si>
    <t>Doxorubicin Ebewe Inj 10MG5ML 1's</t>
  </si>
  <si>
    <t xml:space="preserve">Hộp 1 lọ 5ml; Dung dịch dđậm đặc để pha dung dịch tiêm truyền; Tiêm dưới da </t>
  </si>
  <si>
    <t>VN-17426-13</t>
  </si>
  <si>
    <t>16G196</t>
  </si>
  <si>
    <t>Adrim</t>
  </si>
  <si>
    <t>hộp 1 lọ, dd tiêm</t>
  </si>
  <si>
    <t>Fresenius Kabi Oncology</t>
  </si>
  <si>
    <t>16G197</t>
  </si>
  <si>
    <t>Doxorubicin "Ebewe" Inj 50MG/25ML 1's</t>
  </si>
  <si>
    <t xml:space="preserve">Hộp 1 lọ 25ml; Dung dịch dđậm đặc để pha dung dịch tiêm truyền; Tiêm dưới da </t>
  </si>
  <si>
    <t>16G198</t>
  </si>
  <si>
    <t>16G199</t>
  </si>
  <si>
    <t>Sintopozid</t>
  </si>
  <si>
    <t>VN-18127-14</t>
  </si>
  <si>
    <t>16G202</t>
  </si>
  <si>
    <t>Fludarabin "Ebewe" Inj 50mg/2ml 1's</t>
  </si>
  <si>
    <t>Hộp 1 lọ 2ml; Dung dịch tiêm/pha dung dịch truyền; Tiêm</t>
  </si>
  <si>
    <t>VN-15425-12</t>
  </si>
  <si>
    <t>16G203</t>
  </si>
  <si>
    <t>DBL Gemcitabine injection 1g/26,3ml</t>
  </si>
  <si>
    <t>Zydus Hospira Oncology Private Limited</t>
  </si>
  <si>
    <t>VN2-302-14</t>
  </si>
  <si>
    <t>16G204</t>
  </si>
  <si>
    <t>Gitrabin 200mg</t>
  </si>
  <si>
    <t>Actavis Italy S.P.A</t>
  </si>
  <si>
    <t>VN2-67-13</t>
  </si>
  <si>
    <t>16G205</t>
  </si>
  <si>
    <t>Gitrabin 1g</t>
  </si>
  <si>
    <t>VN2-66-13</t>
  </si>
  <si>
    <t>16G209</t>
  </si>
  <si>
    <t>Ifosfamide 1000 Stada (1g/25ml)</t>
  </si>
  <si>
    <t>Thymoorgan Pharmazie GmbH</t>
  </si>
  <si>
    <t>VN2-319-15</t>
  </si>
  <si>
    <t>16G211</t>
  </si>
  <si>
    <t>Irinotesin</t>
  </si>
  <si>
    <t>VN2-270-14</t>
  </si>
  <si>
    <t>16G212</t>
  </si>
  <si>
    <t>16G215</t>
  </si>
  <si>
    <t>Methotrexat 2,5mg</t>
  </si>
  <si>
    <t>100 viên nén bao phim/hộp</t>
  </si>
  <si>
    <t>Remedica</t>
  </si>
  <si>
    <t>10725/QLD-KD ngày 17/6/2015</t>
  </si>
  <si>
    <t>16G216</t>
  </si>
  <si>
    <t>Hộp 12 vỉ x 10 viên; Viên nén bao tan trong ruột; Uống</t>
  </si>
  <si>
    <t>VN-19296-15</t>
  </si>
  <si>
    <t>16G217</t>
  </si>
  <si>
    <t>VN-19297-15</t>
  </si>
  <si>
    <t>16G219</t>
  </si>
  <si>
    <t>Liplatin 100</t>
  </si>
  <si>
    <t>Hộp 1 lọ bột đông khô pha tiêm, tiêm</t>
  </si>
  <si>
    <t xml:space="preserve">Laboratorios IMA S.A.I.C
</t>
  </si>
  <si>
    <t>Argentina</t>
  </si>
  <si>
    <t>VN-17875-14</t>
  </si>
  <si>
    <t>16G220</t>
  </si>
  <si>
    <t>Liplatin 50</t>
  </si>
  <si>
    <t>VN-17876-14</t>
  </si>
  <si>
    <t>16G221</t>
  </si>
  <si>
    <t>Oxaliplatin
 Medac</t>
  </si>
  <si>
    <t>Hộp 1 lọ, Bột đông khô pha truyền tĩnh mạch, truyền</t>
  </si>
  <si>
    <t>16G223</t>
  </si>
  <si>
    <t>Paclitaxel "Ebewe" Inj 30MG/5ML 1's</t>
  </si>
  <si>
    <t xml:space="preserve">Hộp 1 lọ 5ml; Dung dịch đậm đặc để pha ; Tiêm dưới da </t>
  </si>
  <si>
    <t>VN-12433-11</t>
  </si>
  <si>
    <t>16G224</t>
  </si>
  <si>
    <t>Pamidia 30mg/2ml</t>
  </si>
  <si>
    <t>Hộp 1 ống 2ml</t>
  </si>
  <si>
    <t>Holopack Verpackungstecknik GmbH</t>
  </si>
  <si>
    <t>VN-16185-13</t>
  </si>
  <si>
    <t>G55. Phương Linh</t>
  </si>
  <si>
    <t>16G225</t>
  </si>
  <si>
    <t xml:space="preserve">REDITUX </t>
  </si>
  <si>
    <t>Hộp 1 lọ x 10ml</t>
  </si>
  <si>
    <t xml:space="preserve">Dr.Reddy's Laboratories Ltd. </t>
  </si>
  <si>
    <t>QLSP-861-15</t>
  </si>
  <si>
    <t>16G226</t>
  </si>
  <si>
    <t>REDITUX</t>
  </si>
  <si>
    <t>Hộp 1 lọ X 50ml</t>
  </si>
  <si>
    <t>QLSP-862-15</t>
  </si>
  <si>
    <t>16G227</t>
  </si>
  <si>
    <t>Tamoxifen</t>
  </si>
  <si>
    <t>Rolnadez</t>
  </si>
  <si>
    <t>VD-13164-10</t>
  </si>
  <si>
    <t>16G228</t>
  </si>
  <si>
    <t>Tegafur, Gimeracil, oteracil kali</t>
  </si>
  <si>
    <t>TS-One Capsule 20</t>
  </si>
  <si>
    <t>Hộp 4 vỉ x 14 viên nang, Viên nang cứng, Uống</t>
  </si>
  <si>
    <t>Taiho Pharmaceutical Co., Ltd.</t>
  </si>
  <si>
    <t>VN2-247-14</t>
  </si>
  <si>
    <t>16G229</t>
  </si>
  <si>
    <t>TS-One Capsule 25</t>
  </si>
  <si>
    <t>VN2-248-14</t>
  </si>
  <si>
    <t>16G230</t>
  </si>
  <si>
    <t>Thalidomide</t>
  </si>
  <si>
    <t>Thalide 50</t>
  </si>
  <si>
    <t>hộp 3 vỉ x 10 viên nag cứng</t>
  </si>
  <si>
    <t>United Biotech</t>
  </si>
  <si>
    <t>VN2-380-15</t>
  </si>
  <si>
    <t>16G231</t>
  </si>
  <si>
    <t>Hộp 1 lọ &amp; 1 ống thủy tinh với 1 ống tiêm +2 kim tiêm; Bột và dung môi pha hỗn dịch tiêm, dạng phóng thích kép dài; Tiêm</t>
  </si>
  <si>
    <t>16G232</t>
  </si>
  <si>
    <t>Hộp 1 lọ bột + 1 ống dung  môi 2ml + 1 bơm tiêm + 2 kim tiêm; Bột pha tiêm; Tiêm</t>
  </si>
  <si>
    <t>16G233</t>
  </si>
  <si>
    <t>VN:5459-10 gia hạn</t>
  </si>
  <si>
    <t>16G235</t>
  </si>
  <si>
    <t>Vinorelbin "Ebewe" Inj 50mg/ml 1's</t>
  </si>
  <si>
    <t>16G236</t>
  </si>
  <si>
    <t>Esmo</t>
  </si>
  <si>
    <t>Venus Remedies Ltd.</t>
  </si>
  <si>
    <t>VN-16691-13</t>
  </si>
  <si>
    <t>16G238</t>
  </si>
  <si>
    <t>Pierre Fabre Medicament production</t>
  </si>
  <si>
    <t>16G239</t>
  </si>
  <si>
    <t>Madopar (Đóng gói bởi: F. Hoffmann La Roche Ltd., địa chỉ: CH-4303 Kaiseraugst, Switzerland)</t>
  </si>
  <si>
    <t>Hộp 1 lọ 30 viên, Viên nén, Uống</t>
  </si>
  <si>
    <t>Roche S.p.A</t>
  </si>
  <si>
    <t>VN-16259-13</t>
  </si>
  <si>
    <t>16G240</t>
  </si>
  <si>
    <t>Trihexyphenidyl</t>
  </si>
  <si>
    <t>Danapha-Trihex 2</t>
  </si>
  <si>
    <t>Hộp 5 vỉ x 20 viên nén; Uống</t>
  </si>
  <si>
    <t>VD-14177-11</t>
  </si>
  <si>
    <t>16G242</t>
  </si>
  <si>
    <t>Acid folic + Sắt (III) hydroxide polymaltose</t>
  </si>
  <si>
    <t>0,35mg+357mg</t>
  </si>
  <si>
    <t>Maltofer Fol</t>
  </si>
  <si>
    <t>Hộp 3 vỉ x 10 viên nén nhai</t>
  </si>
  <si>
    <t>Vifor SA</t>
  </si>
  <si>
    <t>VN-12427-11</t>
  </si>
  <si>
    <t>G04. Việt Áo</t>
  </si>
  <si>
    <t>16G243</t>
  </si>
  <si>
    <t>Albuman</t>
  </si>
  <si>
    <t>Hộp 1 lọ dung dịch tiêm truyền, tiêm</t>
  </si>
  <si>
    <t>Stichting Sanquin</t>
  </si>
  <si>
    <t>QLSP-0631-13</t>
  </si>
  <si>
    <t>G34. Việt Pháp</t>
  </si>
  <si>
    <t>16G245</t>
  </si>
  <si>
    <t>Deferipron</t>
  </si>
  <si>
    <t>Paolucci</t>
  </si>
  <si>
    <t>Hộp 3 vỉ x 10 viên nang; uống</t>
  </si>
  <si>
    <t>VD-21063-14</t>
  </si>
  <si>
    <t>16G246</t>
  </si>
  <si>
    <t>Epokine Prefilled Injection 2000UI/0,5ml</t>
  </si>
  <si>
    <t>Bơm</t>
  </si>
  <si>
    <t>Hộp 6 bơm tiêm</t>
  </si>
  <si>
    <t>CJ Healthcare Corporation</t>
  </si>
  <si>
    <t>VN-14503-12</t>
  </si>
  <si>
    <t>G32. Đông Đô</t>
  </si>
  <si>
    <t>16G247</t>
  </si>
  <si>
    <t>Nanokine 2000 UI</t>
  </si>
  <si>
    <t>hộp 1 lọ 1ml, dd tiêm</t>
  </si>
  <si>
    <t>cty TNHH công nghệ sinh học dược Na No Gen</t>
  </si>
  <si>
    <t>VD-13159-10</t>
  </si>
  <si>
    <t>16G248</t>
  </si>
  <si>
    <t>Recormon</t>
  </si>
  <si>
    <t>Hộp 6 bơm tiêm đóng sẵn thuốc (0,3ml) và 6 kim tiêm, Dung dịch tiêm, Tiêm</t>
  </si>
  <si>
    <t>QLSP-821-14</t>
  </si>
  <si>
    <t>16G251</t>
  </si>
  <si>
    <t>Filgrastim</t>
  </si>
  <si>
    <t>300mcg</t>
  </si>
  <si>
    <t>Leukokine Injection</t>
  </si>
  <si>
    <t>VN-5296-10</t>
  </si>
  <si>
    <t>16G254</t>
  </si>
  <si>
    <t>Túi; Dung dịch tiêm truyền; Tiêm truyền</t>
  </si>
  <si>
    <t>16G256</t>
  </si>
  <si>
    <t>Hộp 10 bơm tiêm đóng sẵn x0,3ml Dung dịch tiêm; Dung dịch tiêm; Tiêm dưới da (SC)</t>
  </si>
  <si>
    <t>Aspen Notre Dame de Bondeville</t>
  </si>
  <si>
    <t>16G257</t>
  </si>
  <si>
    <t>Pegfilgrastim</t>
  </si>
  <si>
    <t>6mg</t>
  </si>
  <si>
    <t>PEG GRAFEEL</t>
  </si>
  <si>
    <t>Hộp 3 hộp nhỏ x 1 bơm tiêm đóng sẵn thuốc 0,6ml</t>
  </si>
  <si>
    <t>Dr.Reddy's Laboratories Ltd</t>
  </si>
  <si>
    <t>QLSP-0636-13</t>
  </si>
  <si>
    <t>16G258</t>
  </si>
  <si>
    <t>Protein huyết thanh người (Albumin+Immunoglobulin G + Immunoglobulin A + Immunoglobulin M)</t>
  </si>
  <si>
    <t>50ml</t>
  </si>
  <si>
    <t>Biseko</t>
  </si>
  <si>
    <t>Hộp/1chai</t>
  </si>
  <si>
    <t>Biotest</t>
  </si>
  <si>
    <t>VN-13034-11</t>
  </si>
  <si>
    <t>G25. HoàngGiang</t>
  </si>
  <si>
    <t>16G259</t>
  </si>
  <si>
    <t>Sắt (III) hydroxide polymaltose</t>
  </si>
  <si>
    <t>357mg</t>
  </si>
  <si>
    <t>Maltofer</t>
  </si>
  <si>
    <t>VN-12425-11</t>
  </si>
  <si>
    <t>16G260</t>
  </si>
  <si>
    <t>16G261</t>
  </si>
  <si>
    <t>Sắt Sucrose</t>
  </si>
  <si>
    <t>Ferrovin</t>
  </si>
  <si>
    <t>Hộp 1 vỉ x 5 ống</t>
  </si>
  <si>
    <t>Rafarm S.A</t>
  </si>
  <si>
    <t>VN-18143-14</t>
  </si>
  <si>
    <t>G27. Trí Việt</t>
  </si>
  <si>
    <t>16G262</t>
  </si>
  <si>
    <t>Tardyferon B9</t>
  </si>
  <si>
    <t>16G263</t>
  </si>
  <si>
    <t>Hộp 10 vỉ x5 ống, DD tiêm, tiêm</t>
  </si>
  <si>
    <t>16G264</t>
  </si>
  <si>
    <t>16G265</t>
  </si>
  <si>
    <t>Cardivasor</t>
  </si>
  <si>
    <t>VD-23869-15</t>
  </si>
  <si>
    <t>16G266</t>
  </si>
  <si>
    <t>Aldan Tablets 5mg</t>
  </si>
  <si>
    <t>Polfarmex S.A</t>
  </si>
  <si>
    <t>VN-15793-12</t>
  </si>
  <si>
    <t>16G267</t>
  </si>
  <si>
    <t>Shadipine-5</t>
  </si>
  <si>
    <t>Uống, Hộp 10 vỉ x 10 viên nén, uống</t>
  </si>
  <si>
    <t>VN-13864-11</t>
  </si>
  <si>
    <t>16G268</t>
  </si>
  <si>
    <t>Atenolol</t>
  </si>
  <si>
    <t>Teginol 50</t>
  </si>
  <si>
    <t>CTCP Dược Hậu Giang</t>
  </si>
  <si>
    <t>"VD-9275-09
CV gia hạn số 16468/QLD-ĐK"</t>
  </si>
  <si>
    <t>16G271</t>
  </si>
  <si>
    <t>16G272</t>
  </si>
  <si>
    <t>G5 Duratrix</t>
  </si>
  <si>
    <t>Hộp 03 vỉ x 10 viên</t>
  </si>
  <si>
    <t>Cty CPDP Hà Tây</t>
  </si>
  <si>
    <t>VD-21848-14</t>
  </si>
  <si>
    <t>G74. Tân An</t>
  </si>
  <si>
    <t>16G273</t>
  </si>
  <si>
    <t>Digoxin</t>
  </si>
  <si>
    <t>Laboratoria Sterop</t>
  </si>
  <si>
    <t>9776/QLD-KD (Ngày:12/6/2014)</t>
  </si>
  <si>
    <t>16G274</t>
  </si>
  <si>
    <t>0.25mg</t>
  </si>
  <si>
    <t>Hộp 2 vỉ x 14 viên</t>
  </si>
  <si>
    <t>Actavis UK Limited</t>
  </si>
  <si>
    <t>Anh</t>
  </si>
  <si>
    <t>15192/QLD-KD</t>
  </si>
  <si>
    <t>16G275</t>
  </si>
  <si>
    <t>Diltiazem</t>
  </si>
  <si>
    <t>Diltiazem Stada 60mg</t>
  </si>
  <si>
    <t>VD-14553-11</t>
  </si>
  <si>
    <t>G60. Gia Linh</t>
  </si>
  <si>
    <t>16G276</t>
  </si>
  <si>
    <t>Dobutamine Panpharma 250mg/20ml</t>
  </si>
  <si>
    <t>Hộp 1 lọ 20 ml dung dịch đậm đặc để pha truyền</t>
  </si>
  <si>
    <t>16G277</t>
  </si>
  <si>
    <t>16G278</t>
  </si>
  <si>
    <t>Enalapril</t>
  </si>
  <si>
    <t>Vinlaril</t>
  </si>
  <si>
    <t>Hộp 3vỉ x10viên nén</t>
  </si>
  <si>
    <t>VD- 20486-14</t>
  </si>
  <si>
    <t>16G279</t>
  </si>
  <si>
    <t>Enalapril Stada 5mg</t>
  </si>
  <si>
    <t>VD-13623-10</t>
  </si>
  <si>
    <t>16G280</t>
  </si>
  <si>
    <t>16G281</t>
  </si>
  <si>
    <t>Hộp 1 chai 30 viên, viên rời; Viên nén giải phóng kéo dài; uống</t>
  </si>
  <si>
    <t>16G282</t>
  </si>
  <si>
    <t xml:space="preserve">Heptaminol </t>
  </si>
  <si>
    <t>0.1878g</t>
  </si>
  <si>
    <t>Heptaminol 187,8mg</t>
  </si>
  <si>
    <t>Hộp 2 vỉ  x 10 VNE, Viên nén, Uống</t>
  </si>
  <si>
    <t>VD-16376-12</t>
  </si>
  <si>
    <t>16G283</t>
  </si>
  <si>
    <t>Besfoben</t>
  </si>
  <si>
    <t>Hộp 2 vỉ x 14 viên nén</t>
  </si>
  <si>
    <t>VD-19603-13</t>
  </si>
  <si>
    <t>16G286</t>
  </si>
  <si>
    <t>Domepa</t>
  </si>
  <si>
    <t>Hộp 10vỉ x 10 VBF, Viên bao phim, Uống</t>
  </si>
  <si>
    <t>VD-11273-10</t>
  </si>
  <si>
    <t>16G287</t>
  </si>
  <si>
    <t>18718/QLD-KD ngày 02/10/2015</t>
  </si>
  <si>
    <t>16G288</t>
  </si>
  <si>
    <t>Hộp 3 vỉ x 20 viên; Viên nén; uống</t>
  </si>
  <si>
    <t>16G289</t>
  </si>
  <si>
    <t>Egilok</t>
  </si>
  <si>
    <t>Viên nén; lọ 60 viên; hộp 1 lọ; uống</t>
  </si>
  <si>
    <t>VN-18891-15</t>
  </si>
  <si>
    <t>16G290</t>
  </si>
  <si>
    <t>Milrinon</t>
  </si>
  <si>
    <t>Milrinone 1mg/ml</t>
  </si>
  <si>
    <t>Hộp/2x5 ống tiêm 10ml</t>
  </si>
  <si>
    <t>Cenexi</t>
  </si>
  <si>
    <t>18495/QLD-KD</t>
  </si>
  <si>
    <t>16G292</t>
  </si>
  <si>
    <t>Nifedipin</t>
  </si>
  <si>
    <t>Cordaflex</t>
  </si>
  <si>
    <t>Viên nén bao film giải phóng chậm; vỉ 10 viên; hộp 6 vỉ; uống</t>
  </si>
  <si>
    <t>VN14666-12</t>
  </si>
  <si>
    <t>16G293</t>
  </si>
  <si>
    <t>16G295</t>
  </si>
  <si>
    <t>Domitral</t>
  </si>
  <si>
    <t>Hộp 4 vỉ x 15 VNA, Viên nang, Uống</t>
  </si>
  <si>
    <t>VD-9724-09</t>
  </si>
  <si>
    <t>16G296</t>
  </si>
  <si>
    <t>Dorover 4mg</t>
  </si>
  <si>
    <t>Hộp 1 vỉ  x 30 VNE, Viên nén, Uống</t>
  </si>
  <si>
    <t>VD-19631-13</t>
  </si>
  <si>
    <t>16G297</t>
  </si>
  <si>
    <t>Hộp 1 lọ 30 viên; Viên nén; uống</t>
  </si>
  <si>
    <t>VN-18633-15</t>
  </si>
  <si>
    <t>16G298</t>
  </si>
  <si>
    <t>VN-18634-15</t>
  </si>
  <si>
    <t>16G299</t>
  </si>
  <si>
    <t>VN-18635-15</t>
  </si>
  <si>
    <t>16G300</t>
  </si>
  <si>
    <t>Perigard DF</t>
  </si>
  <si>
    <t>Hộp 10 vỉ x 1 x 10 viên, viên nén bao phim</t>
  </si>
  <si>
    <t>Glenmark Pharmaceuticals Ltd</t>
  </si>
  <si>
    <t>VN-19176-15</t>
  </si>
  <si>
    <t>16G301</t>
  </si>
  <si>
    <t>VN-18632-15</t>
  </si>
  <si>
    <t>16G302</t>
  </si>
  <si>
    <t>Chai 100 VNE, Viên nén, Uống</t>
  </si>
  <si>
    <t>16G303</t>
  </si>
  <si>
    <t>Micardis Plus</t>
  </si>
  <si>
    <t>Hộp 3 vỉ x 10 viên, viên nén, uống</t>
  </si>
  <si>
    <t>16G304</t>
  </si>
  <si>
    <t>Neotazin MR</t>
  </si>
  <si>
    <t>30 viên/hộp</t>
  </si>
  <si>
    <t>Công ty CPDP Ampharco U.S.A</t>
  </si>
  <si>
    <t>VD-12201-10 (Gia hạn số:17750/QLD-ĐK ngày 18/09/2015)</t>
  </si>
  <si>
    <t>16G305</t>
  </si>
  <si>
    <t>Ator VPC 10</t>
  </si>
  <si>
    <t>VD-9364-09</t>
  </si>
  <si>
    <t>16G306</t>
  </si>
  <si>
    <t>Carlipo
-10</t>
  </si>
  <si>
    <t xml:space="preserve">Uống, Hộp 3 vỉ x 10 viên nén bao phim, uống </t>
  </si>
  <si>
    <t>VN-17782-14</t>
  </si>
  <si>
    <t>16G307</t>
  </si>
  <si>
    <t>Công ty TNHH MTV DP và sinh học Y tế (Mebiphar)</t>
  </si>
  <si>
    <t>G35. Kim Phúc</t>
  </si>
  <si>
    <t>16G308</t>
  </si>
  <si>
    <t>Fenosup lidose</t>
  </si>
  <si>
    <t>30 viên nang cứng/hộp</t>
  </si>
  <si>
    <t>16G310</t>
  </si>
  <si>
    <t>Ngưu tất + Nghệ + Hoa hoè</t>
  </si>
  <si>
    <t>500mg+500mg+500mg</t>
  </si>
  <si>
    <t>Cholestin</t>
  </si>
  <si>
    <t>Lọ 50 viên nang cứng. Uống</t>
  </si>
  <si>
    <t>VD-17830-12</t>
  </si>
  <si>
    <t>16G311</t>
  </si>
  <si>
    <t>Colarosu 10</t>
  </si>
  <si>
    <t>Hộp 3 vỉ x 10 viên, viên nén bao phim, uống</t>
  </si>
  <si>
    <t>VD-15427-11</t>
  </si>
  <si>
    <t>G11. Gendis</t>
  </si>
  <si>
    <t>16G312</t>
  </si>
  <si>
    <t>Simvastatin</t>
  </si>
  <si>
    <t>Simvastatin 10 Glomed</t>
  </si>
  <si>
    <t>H/3 vỉ x 10 viên nén bao phim; uống</t>
  </si>
  <si>
    <t>VD-23548-15</t>
  </si>
  <si>
    <t>16G313</t>
  </si>
  <si>
    <t>Simlo
-10</t>
  </si>
  <si>
    <t>Uống, Hộp 2 vỉ x 14 viên nén bao phim, uống</t>
  </si>
  <si>
    <t xml:space="preserve">Ipca Laboratories Ltd </t>
  </si>
  <si>
    <t>VN-15066-12</t>
  </si>
  <si>
    <t>16G314</t>
  </si>
  <si>
    <t>16G315</t>
  </si>
  <si>
    <t xml:space="preserve"> Hộp 10 vỉ x5ống, DD tiêm</t>
  </si>
  <si>
    <t>16G316</t>
  </si>
  <si>
    <t>Tanganil (CTSX bán thành phẩm: Pierre Fabre Medicament Production, địa chỉ SX: Rue du Lycee 45500 Gien-France)</t>
  </si>
  <si>
    <t>VD-13678-10 (Có CV gia hạn hiệu lực SĐK)</t>
  </si>
  <si>
    <t>16G317</t>
  </si>
  <si>
    <t>Aleucin</t>
  </si>
  <si>
    <t>VD-10076-10</t>
  </si>
  <si>
    <t>16G319</t>
  </si>
  <si>
    <t>Gliphalin</t>
  </si>
  <si>
    <t>Hộp 2 vỉ*10 viên nang mềm</t>
  </si>
  <si>
    <t>Cty CP dược VTYT Hải Dương</t>
  </si>
  <si>
    <t>VD-22263-15</t>
  </si>
  <si>
    <t>16G321</t>
  </si>
  <si>
    <t>Gliatilin 1000mg/4ml</t>
  </si>
  <si>
    <t>Hộp 5 ống x 4ml</t>
  </si>
  <si>
    <t>G02. Hữu Nghị</t>
  </si>
  <si>
    <t>16G322</t>
  </si>
  <si>
    <t>Medtilin</t>
  </si>
  <si>
    <t>VD-1871-13</t>
  </si>
  <si>
    <t>16G323</t>
  </si>
  <si>
    <t>STROCIT 500</t>
  </si>
  <si>
    <t>Sun Pharmaceutical Industries Ltd</t>
  </si>
  <si>
    <t>VN-18097-14</t>
  </si>
  <si>
    <t>16G324</t>
  </si>
  <si>
    <t>CITICOLIN KABI 4ML</t>
  </si>
  <si>
    <t>VD - 18455-13</t>
  </si>
  <si>
    <t>16G325</t>
  </si>
  <si>
    <t>Hộp 5 ống 4ml</t>
  </si>
  <si>
    <t>16G326</t>
  </si>
  <si>
    <t>Hộp 1 lọ bột + 1 lọ dung môi, 1 bộ dây truyền dịch</t>
  </si>
  <si>
    <t>16G327</t>
  </si>
  <si>
    <t>Kingloba</t>
  </si>
  <si>
    <t>Hộp 10 vỉ x 10 viên, viên nén bao phim, uống</t>
  </si>
  <si>
    <t>VD-10986-10</t>
  </si>
  <si>
    <t>16G328</t>
  </si>
  <si>
    <t>2 vỉ x 10 viên/ hộp; Viên nén bao phim; Uống</t>
  </si>
  <si>
    <t>Famar Lyon - Pháp</t>
  </si>
  <si>
    <t>16G329</t>
  </si>
  <si>
    <t>Nimodipin</t>
  </si>
  <si>
    <t>Daehanmodifin</t>
  </si>
  <si>
    <t>Dae Han New Pharm Co., Ltd.</t>
  </si>
  <si>
    <t>VN-14691-12</t>
  </si>
  <si>
    <t>16G330</t>
  </si>
  <si>
    <t>Hộp 6 vỉ x 10 viên</t>
  </si>
  <si>
    <t>Unipharm</t>
  </si>
  <si>
    <t>21568/QLD-KD</t>
  </si>
  <si>
    <t>G45. Đại Bắc</t>
  </si>
  <si>
    <t>16G331</t>
  </si>
  <si>
    <t>Pentofyllin</t>
  </si>
  <si>
    <t>Hộp 10 ống 5ml</t>
  </si>
  <si>
    <t>21567/QLD-KD</t>
  </si>
  <si>
    <t>16G332</t>
  </si>
  <si>
    <t>Amypira</t>
  </si>
  <si>
    <t>Ống</t>
  </si>
  <si>
    <t>Hộp 02 vỉ x 05 ống</t>
  </si>
  <si>
    <t>CN Cty CP Armephaco-XNDP 120</t>
  </si>
  <si>
    <t>VD-18660-13</t>
  </si>
  <si>
    <t>16G333</t>
  </si>
  <si>
    <t>16G334</t>
  </si>
  <si>
    <t>Agicetam</t>
  </si>
  <si>
    <t>VD-13303-10</t>
  </si>
  <si>
    <t>16G335</t>
  </si>
  <si>
    <t>Surmenalit 200mg</t>
  </si>
  <si>
    <t>Faes Farma, S.A</t>
  </si>
  <si>
    <t>21514/QLD-KD, 11/12/2014</t>
  </si>
  <si>
    <t>G07. Nam Đồng</t>
  </si>
  <si>
    <t>16G336</t>
  </si>
  <si>
    <t>Vinphaton</t>
  </si>
  <si>
    <t>Hộp 50 vỉ x  25 viên nén</t>
  </si>
  <si>
    <t>VD-15671-11</t>
  </si>
  <si>
    <t>16G339</t>
  </si>
  <si>
    <t>Kem Trozimed</t>
  </si>
  <si>
    <t>Hộp 1 tube thuốc; bôi ngoài da</t>
  </si>
  <si>
    <t>16G341</t>
  </si>
  <si>
    <t>Clobetasol propionat</t>
  </si>
  <si>
    <t>0,05%/30g</t>
  </si>
  <si>
    <t>Neutasol</t>
  </si>
  <si>
    <t>Hộp/1tube 30g kem dùng ngoài</t>
  </si>
  <si>
    <t>VD-8876-09 &amp; VD-23820-15</t>
  </si>
  <si>
    <t>16G342</t>
  </si>
  <si>
    <t>Pusadine</t>
  </si>
  <si>
    <t>Hộp 1 tuýp 5 gram</t>
  </si>
  <si>
    <t>Công ty cổ phần dược TW Medipharco Tenamyd</t>
  </si>
  <si>
    <t>VD-23198-15</t>
  </si>
  <si>
    <t>16G344</t>
  </si>
  <si>
    <t>Tacrolimus</t>
  </si>
  <si>
    <t>0,1% 10g</t>
  </si>
  <si>
    <t>Thuốc mỡ Tacropic</t>
  </si>
  <si>
    <t>VD-20364-13</t>
  </si>
  <si>
    <t>16G347</t>
  </si>
  <si>
    <t>Gadobenic acid</t>
  </si>
  <si>
    <t>354mg/10ml</t>
  </si>
  <si>
    <t>Multihance 10ml</t>
  </si>
  <si>
    <t>Dung dịch tiêm hộp 1 lọ</t>
  </si>
  <si>
    <t>VN2-200-13</t>
  </si>
  <si>
    <t>G26. An Phát</t>
  </si>
  <si>
    <t>16G348</t>
  </si>
  <si>
    <t>Dongkook pharm Co.,Ltd</t>
  </si>
  <si>
    <t>16G349</t>
  </si>
  <si>
    <t>Gadoteric acid</t>
  </si>
  <si>
    <t>5mmol/ml</t>
  </si>
  <si>
    <t>Dotarem 0,5mmol/ml</t>
  </si>
  <si>
    <t>Guerbet</t>
  </si>
  <si>
    <t>VN-15929-12</t>
  </si>
  <si>
    <t>16G351</t>
  </si>
  <si>
    <t>300mg/ml-100ml</t>
  </si>
  <si>
    <t>iopamiro 300-100ml</t>
  </si>
  <si>
    <t>VN-18197-14</t>
  </si>
  <si>
    <t>16G352</t>
  </si>
  <si>
    <t>370mg/ml-100ml</t>
  </si>
  <si>
    <t>iopamiro 370-100ml</t>
  </si>
  <si>
    <t>VN-18198-14</t>
  </si>
  <si>
    <t>16G353</t>
  </si>
  <si>
    <t>iopamiro 370-50ml</t>
  </si>
  <si>
    <t>VN-18200-14</t>
  </si>
  <si>
    <t>16G354</t>
  </si>
  <si>
    <t>Pilocarpin</t>
  </si>
  <si>
    <t>2%-15ml</t>
  </si>
  <si>
    <t>Isopto Carpine 2%</t>
  </si>
  <si>
    <t>Hộp 1 lọ x 15ml, Dung dịch nhỏ mắt, Nhỏ mắt</t>
  </si>
  <si>
    <t>6691/QLD-KD</t>
  </si>
  <si>
    <t>16G355</t>
  </si>
  <si>
    <t>Furosol</t>
  </si>
  <si>
    <t>Hộp 10 ống x 2ml thuốc tiêm. Tiêm</t>
  </si>
  <si>
    <t>VD-10925-10( có giấy tiếp nhận HSĐK)</t>
  </si>
  <si>
    <t>16G356</t>
  </si>
  <si>
    <t>16G357</t>
  </si>
  <si>
    <t>Furosemide Salf</t>
  </si>
  <si>
    <t>Hộp 5 ống</t>
  </si>
  <si>
    <t>S.A.L.F S.p.A</t>
  </si>
  <si>
    <t>VN-16437-13</t>
  </si>
  <si>
    <t>16G358</t>
  </si>
  <si>
    <t xml:space="preserve"> Furosemide</t>
  </si>
  <si>
    <t xml:space="preserve"> Hộp 10vỉ x 30 viên nén, Viên nén, Uống</t>
  </si>
  <si>
    <t xml:space="preserve"> VD-15874-11</t>
  </si>
  <si>
    <t>16G359</t>
  </si>
  <si>
    <t>Domever 25mg</t>
  </si>
  <si>
    <t>VD-11909-10</t>
  </si>
  <si>
    <t>16G361</t>
  </si>
  <si>
    <t>1%.-125ml</t>
  </si>
  <si>
    <t>Betadine Gargle and Mouthwash 1%</t>
  </si>
  <si>
    <t>Hộp 1 chai 125 ml, Dung dịch súc miệng, Dùng ngoài</t>
  </si>
  <si>
    <t>VN-11667-10 (có biên nhận gia hạn)</t>
  </si>
  <si>
    <t>16G362</t>
  </si>
  <si>
    <t>PVP Iodine 10%</t>
  </si>
  <si>
    <t>Hộp chai 100ml dung dịch. Dùng ngoài</t>
  </si>
  <si>
    <t>16G363</t>
  </si>
  <si>
    <t>Betadine Antiseptic Solution</t>
  </si>
  <si>
    <t>VN-10690-10 (có CV gia hạn hiệu lực SĐK)</t>
  </si>
  <si>
    <t>16G364</t>
  </si>
  <si>
    <t>Hộp 50 vỉ x 15 viên nén</t>
  </si>
  <si>
    <t>16G365</t>
  </si>
  <si>
    <t>Hộp 10 vỉ x 10 viên</t>
  </si>
  <si>
    <t>Xí nghiệp dược phẩm 120-Cty Dược và TTBYT Quân Đội</t>
  </si>
  <si>
    <t>16G366</t>
  </si>
  <si>
    <t>Hộp 30 gói; Bột pha hỗn dịch uống; Uống</t>
  </si>
  <si>
    <t>16G367</t>
  </si>
  <si>
    <t>Hộp 30 gói</t>
  </si>
  <si>
    <t>Viêt Nam</t>
  </si>
  <si>
    <t>16G368</t>
  </si>
  <si>
    <t>VN-17985-14</t>
  </si>
  <si>
    <t>16G369</t>
  </si>
  <si>
    <t>ENTEROGERMINA B/ 2bls x 10 Amps</t>
  </si>
  <si>
    <t>Hộp 2 vỉ x 10 ống; Hỗn dịch uống; uống</t>
  </si>
  <si>
    <t>Sanofi-Aventis S.p.A</t>
  </si>
  <si>
    <t>16G371</t>
  </si>
  <si>
    <t>Bisacodyl</t>
  </si>
  <si>
    <t>BisacodylDHG</t>
  </si>
  <si>
    <t>v/25 h/100 viên</t>
  </si>
  <si>
    <t>VD-21129-14</t>
  </si>
  <si>
    <t>16G372</t>
  </si>
  <si>
    <t>Hộp 10 vỉ x10 viên nén</t>
  </si>
  <si>
    <t>16G374</t>
  </si>
  <si>
    <t>Smecta (Orange-Vanilla) Sac 30's</t>
  </si>
  <si>
    <t>Hộp 30 gói x3g; Thuốc bột pha hỗn dịch uống; uống</t>
  </si>
  <si>
    <t>16G375</t>
  </si>
  <si>
    <t>Fasmeca</t>
  </si>
  <si>
    <t>VD-9427-09</t>
  </si>
  <si>
    <t>16G377</t>
  </si>
  <si>
    <t>H/3 vỉ x 10 viên bao phim; uống</t>
  </si>
  <si>
    <t>16G378</t>
  </si>
  <si>
    <t>Domridon</t>
  </si>
  <si>
    <t>Hộp 100 viên</t>
  </si>
  <si>
    <t>Dược phẩm 2/9</t>
  </si>
  <si>
    <t>VD-22779-15</t>
  </si>
  <si>
    <t>G20. Bình Trang</t>
  </si>
  <si>
    <t>16G379</t>
  </si>
  <si>
    <t>Drotaverin</t>
  </si>
  <si>
    <t>Dros-Ta</t>
  </si>
  <si>
    <t>Hộp 2 vỉ x 10 viên nén</t>
  </si>
  <si>
    <t>VD-22148-15</t>
  </si>
  <si>
    <t>16G382</t>
  </si>
  <si>
    <t>Dulcero</t>
  </si>
  <si>
    <t>VD-19948-13</t>
  </si>
  <si>
    <t>16G383</t>
  </si>
  <si>
    <t>Quamatel</t>
  </si>
  <si>
    <t>Vn- 5368 - 10</t>
  </si>
  <si>
    <t>16G384</t>
  </si>
  <si>
    <t>Dược phẩm 3/2</t>
  </si>
  <si>
    <t>16G387</t>
  </si>
  <si>
    <t>Hộp 5 ống x 1 ml</t>
  </si>
  <si>
    <t>16G388</t>
  </si>
  <si>
    <t>Buscopan</t>
  </si>
  <si>
    <t>Boehringer Ingelheim Espana, S.A</t>
  </si>
  <si>
    <t>16G390</t>
  </si>
  <si>
    <t>Antolac</t>
  </si>
  <si>
    <t>h/25 gói</t>
  </si>
  <si>
    <t>VD-11434-10 CV gia hạn số 16457/QLD-ĐK</t>
  </si>
  <si>
    <t>16G391</t>
  </si>
  <si>
    <t>Duphalac</t>
  </si>
  <si>
    <t>Hộp 20 gói x 15ml, Dung dịch uống, Uống</t>
  </si>
  <si>
    <t>Abbott Biologicals B.V</t>
  </si>
  <si>
    <t>VN-12829-11</t>
  </si>
  <si>
    <t>16G392</t>
  </si>
  <si>
    <t>Loperamid</t>
  </si>
  <si>
    <t>Hộp 10 vỉ x 10 viên nang cứng</t>
  </si>
  <si>
    <t>VD-21625-14</t>
  </si>
  <si>
    <t>16G393</t>
  </si>
  <si>
    <t>Vin - Hepa</t>
  </si>
  <si>
    <t>VD-18413-13</t>
  </si>
  <si>
    <t>16G394</t>
  </si>
  <si>
    <t>Laknitil</t>
  </si>
  <si>
    <t>Hộp 5 ống x10ml dung dịch tiêm tĩnh mạch</t>
  </si>
  <si>
    <t>Công ty CP Dược vật tư y tế Hải Dương</t>
  </si>
  <si>
    <t>VD-14472-11</t>
  </si>
  <si>
    <t>16G395</t>
  </si>
  <si>
    <t>Hepa-Merz</t>
  </si>
  <si>
    <t>Hộp 5 ống 10ml</t>
  </si>
  <si>
    <t>VN-17364-13</t>
  </si>
  <si>
    <t>G09. Kim Tinh</t>
  </si>
  <si>
    <t>16G396</t>
  </si>
  <si>
    <t>Hộp 20 gói; Bột pha dung dịch uống; Uống</t>
  </si>
  <si>
    <t>16G397</t>
  </si>
  <si>
    <t>Hộp 50 gói; Thuốc bột pha dung dịch uống; Uống</t>
  </si>
  <si>
    <t xml:space="preserve">VN-8456-09 </t>
  </si>
  <si>
    <t>16G398</t>
  </si>
  <si>
    <t>Mecolzine 500mg</t>
  </si>
  <si>
    <t>Hộp 10 vỉ x 10 viên nén bao phim</t>
  </si>
  <si>
    <t>14787/QLD-KD, 29/08/2014</t>
  </si>
  <si>
    <t>16G399</t>
  </si>
  <si>
    <t>Hộp 2 vỉ
 x 20 viên</t>
  </si>
  <si>
    <t>VN-18878
-15</t>
  </si>
  <si>
    <t>16G401</t>
  </si>
  <si>
    <t>VD-9978-10( có giấy tiếp nhận HSĐK)</t>
  </si>
  <si>
    <t>16G402</t>
  </si>
  <si>
    <t>Nhôm hydroxyd + Magnesi hydroxyd</t>
  </si>
  <si>
    <t>400mg+400mg</t>
  </si>
  <si>
    <t>MAALOX 400mg B/ 4bls x 12   Tabs</t>
  </si>
  <si>
    <t>Hộp 4 vỉ x 12 viên; viên nén nhai; uống</t>
  </si>
  <si>
    <t>Công Ty TNHH Sanofi-Aventis Việt Nam</t>
  </si>
  <si>
    <t>VD-22048-14</t>
  </si>
  <si>
    <t>16G403</t>
  </si>
  <si>
    <t>Nhôm phosphat</t>
  </si>
  <si>
    <t>12.38g</t>
  </si>
  <si>
    <t>Medi-Phosphate Gel</t>
  </si>
  <si>
    <t>Hộp 20 gói</t>
  </si>
  <si>
    <t>Cty CPDP Medisun</t>
  </si>
  <si>
    <t>VD-22183-15</t>
  </si>
  <si>
    <t>16G404</t>
  </si>
  <si>
    <t>Ovac 20</t>
  </si>
  <si>
    <t>16G405</t>
  </si>
  <si>
    <t>Hộp 10 vỉ x 10 viên, viên nang</t>
  </si>
  <si>
    <t>16G406</t>
  </si>
  <si>
    <t>Emistop 8mg 4ml</t>
  </si>
  <si>
    <t>50 ống/ hộp</t>
  </si>
  <si>
    <t>16G407</t>
  </si>
  <si>
    <t>Ondansetron Hameln 2mg/ml Injection</t>
  </si>
  <si>
    <t>Hộp/10 ống*4ml, Dung dịch tiêm</t>
  </si>
  <si>
    <t>Hameln Pharm GmbH</t>
  </si>
  <si>
    <t>VN-17328-13</t>
  </si>
  <si>
    <t>16G408</t>
  </si>
  <si>
    <t>Glucose khan + Natri clorid + Natri citrat + Kali clorid</t>
  </si>
  <si>
    <t>Thùng 100 gói x 27,9g, thuốc bột, uống</t>
  </si>
  <si>
    <t>16G409</t>
  </si>
  <si>
    <t>4.1g</t>
  </si>
  <si>
    <t>Oresol 245</t>
  </si>
  <si>
    <t>h/20 gói</t>
  </si>
  <si>
    <t>VD-22037-14</t>
  </si>
  <si>
    <t>16G410</t>
  </si>
  <si>
    <t>Hộp 3 vỉ x 10 viên nén, bao phim tan trong ruột, uống</t>
  </si>
  <si>
    <t>VD- 16711 - 12</t>
  </si>
  <si>
    <t>16G411</t>
  </si>
  <si>
    <t>Gastrotac</t>
  </si>
  <si>
    <t>VD-15826-11</t>
  </si>
  <si>
    <t>16G413</t>
  </si>
  <si>
    <t>Paparin</t>
  </si>
  <si>
    <t>16G415</t>
  </si>
  <si>
    <t>Hộp 10 ống x 2m dung dịch tiêm. Tiêm</t>
  </si>
  <si>
    <t>16G416</t>
  </si>
  <si>
    <t>Hộp/3 vỉ x 10 viên</t>
  </si>
  <si>
    <t>G52. Việt Hà</t>
  </si>
  <si>
    <t>16G417</t>
  </si>
  <si>
    <t>Hộp 20 gói x 5g thuốc bột. uống</t>
  </si>
  <si>
    <t>VD-9979-10( có giấy tiếp nhận HSĐK)</t>
  </si>
  <si>
    <t>16G418</t>
  </si>
  <si>
    <t>Detriat</t>
  </si>
  <si>
    <t>VD-23244-15</t>
  </si>
  <si>
    <t>16G419</t>
  </si>
  <si>
    <t>2 vỉ *5 viên; Viên đặt trực tràng; Đặt trực tràng</t>
  </si>
  <si>
    <t>Farmea</t>
  </si>
  <si>
    <t>16G420</t>
  </si>
  <si>
    <t>Dorobay 50mg</t>
  </si>
  <si>
    <t>Hộp 3 vỉ  x 10 VNE, Viên nén, Uống</t>
  </si>
  <si>
    <t>16G421</t>
  </si>
  <si>
    <t xml:space="preserve">Hoebeprosone oint </t>
  </si>
  <si>
    <t xml:space="preserve">Hộp 1 tuýp 15g, mỡ bôi ngoài </t>
  </si>
  <si>
    <t xml:space="preserve">HOE Pharmaceuticals </t>
  </si>
  <si>
    <t>16G422</t>
  </si>
  <si>
    <t>Hộp/1tube 30g Gel bôi da</t>
  </si>
  <si>
    <t>VD-8154-09</t>
  </si>
  <si>
    <t>16G424</t>
  </si>
  <si>
    <t>Dexamethason 0,5mg</t>
  </si>
  <si>
    <t>Hộp 10 vỉ x 30 viên, viên nén, uống</t>
  </si>
  <si>
    <t>VD-16999-12</t>
  </si>
  <si>
    <t>16G425</t>
  </si>
  <si>
    <t>DEXAMETHASONE KABI</t>
  </si>
  <si>
    <t>Hộp 10 ống x 1ml</t>
  </si>
  <si>
    <t>VD-10615-10 kèm CV gia hạn số 21612/QLD-ĐK đến 20/05//2016</t>
  </si>
  <si>
    <t>16G432</t>
  </si>
  <si>
    <t>Human Insulin Mix 30/70</t>
  </si>
  <si>
    <t>500UI/5ml</t>
  </si>
  <si>
    <t>INSUMAN COMB 30 100IU/ml B/1 Vial x 5ml</t>
  </si>
  <si>
    <t>Hộp 1 lọ x 5ml; Hỗn dịch tiêm; tiêm</t>
  </si>
  <si>
    <t>Sanofi-Aventis Deutschland GmbH</t>
  </si>
  <si>
    <t>QLSP-0680-13</t>
  </si>
  <si>
    <t>16G435</t>
  </si>
  <si>
    <t>Humulin R</t>
  </si>
  <si>
    <t>Hộp 1 lọ x 10ml, dung dịch tiêm, Tiêm</t>
  </si>
  <si>
    <t>Eli Lilly and Company</t>
  </si>
  <si>
    <t>QLSP-897-15</t>
  </si>
  <si>
    <t>16G436</t>
  </si>
  <si>
    <t>G33. Nam Hà</t>
  </si>
  <si>
    <t>16G437</t>
  </si>
  <si>
    <t>VN-8740-09</t>
  </si>
  <si>
    <t>16G438</t>
  </si>
  <si>
    <t>16G439</t>
  </si>
  <si>
    <t>Insulidd 30/70</t>
  </si>
  <si>
    <t>Hộp 1 lọ hỗn dịch tiêm</t>
  </si>
  <si>
    <t>M.J Biopharm Pvt., Ltd.</t>
  </si>
  <si>
    <t>VN-11773-11</t>
  </si>
  <si>
    <t>16G440</t>
  </si>
  <si>
    <t>Scilin N</t>
  </si>
  <si>
    <t>QLSP-850-15</t>
  </si>
  <si>
    <t>16G441</t>
  </si>
  <si>
    <t>100UI/ml-3ml</t>
  </si>
  <si>
    <t>Insulatard FlexPen</t>
  </si>
  <si>
    <t>Bút</t>
  </si>
  <si>
    <t>Hộp 5 bút tiêm bơm sẵn thuốc x 3ml, Hỗn dịch tiêm, Tiêm</t>
  </si>
  <si>
    <t>Novo Nordisk A/S</t>
  </si>
  <si>
    <t>Đan Mạch</t>
  </si>
  <si>
    <t>VN-11009-10 (có CV gia hạn hiệu lực SĐK)</t>
  </si>
  <si>
    <t>16G442</t>
  </si>
  <si>
    <t>Levothyroxin</t>
  </si>
  <si>
    <t>100mcg</t>
  </si>
  <si>
    <t>Tamidan</t>
  </si>
  <si>
    <t>VN-13845-11</t>
  </si>
  <si>
    <t>16G443</t>
  </si>
  <si>
    <t>16G444</t>
  </si>
  <si>
    <t>Diaberim 500</t>
  </si>
  <si>
    <t>VN-9821-10 (Gia hạn số:20814/QLD-KD ngày 10/11/2015)</t>
  </si>
  <si>
    <t>16G445</t>
  </si>
  <si>
    <t>Metformin Savi 500</t>
  </si>
  <si>
    <t>Hộp 10 vỉ x 10 viên nén bao phim</t>
  </si>
  <si>
    <t>VD-8739-09</t>
  </si>
  <si>
    <t>16G446</t>
  </si>
  <si>
    <t>Glucofine 500mg</t>
  </si>
  <si>
    <t>Hộp 5 vỉ x 10 VBF, Viên bao phim, Uống</t>
  </si>
  <si>
    <t>VD-14844-11</t>
  </si>
  <si>
    <t>16G447</t>
  </si>
  <si>
    <t>750mg</t>
  </si>
  <si>
    <t>Glucophage XR Tab 750mg 30's</t>
  </si>
  <si>
    <t>2 vỉ x 15 viên/ hộp; Viên phóng thích kéo dài; Uống</t>
  </si>
  <si>
    <t>Merck Sante s.a.s - Pháp</t>
  </si>
  <si>
    <t>VN-15546-12</t>
  </si>
  <si>
    <t>16G449</t>
  </si>
  <si>
    <t>PANFOR SR-500</t>
  </si>
  <si>
    <t>Hộp 5 vỉ x 20 viên</t>
  </si>
  <si>
    <t>Inventia Healthcare Pvt. Ltd</t>
  </si>
  <si>
    <t xml:space="preserve">VN-11193-10 (kèm quyết định số 5015/QLD-ĐK ngày 01/04/2014 về việc đổi tên và địa chỉ công ty đăng ký và Quyết định số 971/QLD-ĐK ngày 18 tháng 01 năm 2016 về việc gia hạn hiệu lực SĐK) </t>
  </si>
  <si>
    <t>16G450</t>
  </si>
  <si>
    <t>Medisolone 16mg</t>
  </si>
  <si>
    <t>16G451</t>
  </si>
  <si>
    <t>Domenol 4mg</t>
  </si>
  <si>
    <t>VD-14836-11</t>
  </si>
  <si>
    <t>16G453</t>
  </si>
  <si>
    <t>Prednisolon 5mg</t>
  </si>
  <si>
    <t>Hộp 50 vỉ x 20 viên nén</t>
  </si>
  <si>
    <t>VD-14296-11</t>
  </si>
  <si>
    <t>16G454</t>
  </si>
  <si>
    <t>Propylthiouracil</t>
  </si>
  <si>
    <t>PTU</t>
  </si>
  <si>
    <t>Hộp 4 vỉ x 25 viên nén</t>
  </si>
  <si>
    <t>VD-20740-14</t>
  </si>
  <si>
    <t>16G455</t>
  </si>
  <si>
    <t>10 vỉ x 10 viên/ hộp; Viên nén bao phim; Uống</t>
  </si>
  <si>
    <t>.25. Huyết thanh và globulin miễn dịch</t>
  </si>
  <si>
    <t>16G457</t>
  </si>
  <si>
    <t>Immunoglobulin</t>
  </si>
  <si>
    <t>2.5g/50ml</t>
  </si>
  <si>
    <t>Flebogamma 5% DIF</t>
  </si>
  <si>
    <t>Hộp 1 Lọ x 50ml, Dung dịch tiêm truyền 50mg/ml, Tiêm truyền</t>
  </si>
  <si>
    <t>Instituto Grifols, S.A.</t>
  </si>
  <si>
    <t>QLSP-0602-12</t>
  </si>
  <si>
    <t>16G458</t>
  </si>
  <si>
    <t>Atracurium</t>
  </si>
  <si>
    <t>Atracurium- Hameln 10mg/ml</t>
  </si>
  <si>
    <t>hộp 10 ống, dd tiêm</t>
  </si>
  <si>
    <t>VN-16645-13</t>
  </si>
  <si>
    <t>G51. Bình Việt Đức</t>
  </si>
  <si>
    <t>16G459</t>
  </si>
  <si>
    <t>Clostridium botulinum toxin type A</t>
  </si>
  <si>
    <t>100UI</t>
  </si>
  <si>
    <t>Botox</t>
  </si>
  <si>
    <t>Hộp 1 lọ 100 đơn vị, Bột sấy khô chân không vô khuẩn để pha dung dịch tiêm, Tiêm</t>
  </si>
  <si>
    <t>QLSP-815-14</t>
  </si>
  <si>
    <t>16G460</t>
  </si>
  <si>
    <t xml:space="preserve">Clostridium botulinum type A toxin </t>
  </si>
  <si>
    <t>500UI</t>
  </si>
  <si>
    <t>Dysport Inj 500U 1's</t>
  </si>
  <si>
    <t>Hộp 1 lọ thuốc bột đông khô pha dung dịch tiêm; Thuốc bột đông khô pha dung dịch tiêm; Tiêm</t>
  </si>
  <si>
    <t>Ipsen Biopharma Limited</t>
  </si>
  <si>
    <t>VN-9461-10</t>
  </si>
  <si>
    <t>16G461</t>
  </si>
  <si>
    <t>Nivalin</t>
  </si>
  <si>
    <t>Hộp 10 ống 1ml</t>
  </si>
  <si>
    <t>16G462</t>
  </si>
  <si>
    <t>16G463</t>
  </si>
  <si>
    <t>Nivalin 5mg/viên nén</t>
  </si>
  <si>
    <t>Hộp 1 vỉ x 20 viên</t>
  </si>
  <si>
    <t>9682/QLD-KD</t>
  </si>
  <si>
    <t>16G464</t>
  </si>
  <si>
    <t>16G465</t>
  </si>
  <si>
    <t>Hộp 4 vỉ x 7 viên, viên nén bao phim, uống</t>
  </si>
  <si>
    <t>VD-9794-09</t>
  </si>
  <si>
    <t>16G466</t>
  </si>
  <si>
    <t>10 ống/ hộp</t>
  </si>
  <si>
    <t>16G467</t>
  </si>
  <si>
    <t>Rivastigmin</t>
  </si>
  <si>
    <t>9mg</t>
  </si>
  <si>
    <t>Exelon Patch 5 9mg 30's</t>
  </si>
  <si>
    <t>Miếng dán</t>
  </si>
  <si>
    <t>Hộp 30 miếng dán; Miếng dán qua da; Miếng dán qua da</t>
  </si>
  <si>
    <t>LTS Lohmann Therapie-Systeme AG</t>
  </si>
  <si>
    <t>VN2-225-14</t>
  </si>
  <si>
    <t>16G468</t>
  </si>
  <si>
    <t>18mg</t>
  </si>
  <si>
    <t>Exelon Patch 10 18mg 30's</t>
  </si>
  <si>
    <t>VN2-224-14</t>
  </si>
  <si>
    <t>16G469</t>
  </si>
  <si>
    <t>Rocuronium Kabi 10mg/ml Inj 10x5ml</t>
  </si>
  <si>
    <t>Hộp 10 lọ 5ml; Dung dịch tiêm; Truyền tĩnh mạch</t>
  </si>
  <si>
    <t>Fresenius Kabi Austria GmBH</t>
  </si>
  <si>
    <t>VN-18303-14</t>
  </si>
  <si>
    <t>16G470</t>
  </si>
  <si>
    <t>Suxamethonium clorid  100mg/2ml</t>
  </si>
  <si>
    <t>16G471</t>
  </si>
  <si>
    <t>Myderison 50mg</t>
  </si>
  <si>
    <t>30 viên nén/hộp</t>
  </si>
  <si>
    <t>Meditop</t>
  </si>
  <si>
    <t>VN-5517-10 (Gia hạn số: 16545/QLD-ĐK ngày 01/09/2015)</t>
  </si>
  <si>
    <t>16G472</t>
  </si>
  <si>
    <t>Myderison 150mg</t>
  </si>
  <si>
    <t>VN-5516-10 (Gia hạn số: 16545/QLD-ĐK ngày 01/09/2015)</t>
  </si>
  <si>
    <t>16G473</t>
  </si>
  <si>
    <t>Acetazolamid</t>
  </si>
  <si>
    <t>Hộp 03 vỉ, 10 vỉ x 10 viên nén</t>
  </si>
  <si>
    <t>Pharmedic</t>
  </si>
  <si>
    <t>VD-13361-10</t>
  </si>
  <si>
    <t>16G476</t>
  </si>
  <si>
    <t>Betahistine dihydrochloride</t>
  </si>
  <si>
    <t>24mg</t>
  </si>
  <si>
    <t>Betaserc 24mg</t>
  </si>
  <si>
    <t>Hộp 5 vỉ x 10 viên, Viên nén, Uống</t>
  </si>
  <si>
    <t>Abbott Healthcare SAS</t>
  </si>
  <si>
    <t>VN-12029-11</t>
  </si>
  <si>
    <t>16G477</t>
  </si>
  <si>
    <t>Betahistine mesilate</t>
  </si>
  <si>
    <t>12mg</t>
  </si>
  <si>
    <t>Merislon</t>
  </si>
  <si>
    <t>Hộp 100 vỉ x 10 viên , Viên nén, Uống</t>
  </si>
  <si>
    <t>VN-15329-12</t>
  </si>
  <si>
    <t>16G478</t>
  </si>
  <si>
    <t>Brinzolamid + Timolol</t>
  </si>
  <si>
    <t>10mg+5mg/ml</t>
  </si>
  <si>
    <t>Azarga</t>
  </si>
  <si>
    <t>s.a Alcon Couvreur N.V</t>
  </si>
  <si>
    <t>VN-17810-14</t>
  </si>
  <si>
    <t>16G479</t>
  </si>
  <si>
    <t xml:space="preserve">Hộp 1 tuýp 10g, gel nhỏ mắt </t>
  </si>
  <si>
    <t>16G480</t>
  </si>
  <si>
    <t>Cloramphenicol 4% 8ml</t>
  </si>
  <si>
    <t>H/1lọ 8ml</t>
  </si>
  <si>
    <t>16G481</t>
  </si>
  <si>
    <t>20mg+5mg-8ml</t>
  </si>
  <si>
    <t>T= 200 hộp x 1 lọ 5ml</t>
  </si>
  <si>
    <t>VD-22536-15</t>
  </si>
  <si>
    <t>16G483</t>
  </si>
  <si>
    <t>0.1%+3500IU/ml+6000IU/ml-5ml</t>
  </si>
  <si>
    <t>Maxitrol</t>
  </si>
  <si>
    <t>16G484</t>
  </si>
  <si>
    <t xml:space="preserve">Hộp 1 lọ 5ml, thuốc nhỏ mắt </t>
  </si>
  <si>
    <t>16G485</t>
  </si>
  <si>
    <t>Natamycin</t>
  </si>
  <si>
    <t>5%-15ml</t>
  </si>
  <si>
    <t>Natacyn</t>
  </si>
  <si>
    <t>Hộp 1 lọ 15ml, Hỗn dịch nhỏ mắt vô trùng, Nhỏ mắt</t>
  </si>
  <si>
    <t>4299/QLD-KD</t>
  </si>
  <si>
    <t>16G486</t>
  </si>
  <si>
    <t>Natri clorid 0,9%</t>
  </si>
  <si>
    <t>Hộp 1 lọ 10 ml</t>
  </si>
  <si>
    <t>VD-22949-15</t>
  </si>
  <si>
    <t>16G487</t>
  </si>
  <si>
    <t>Tearbalance Ophthalmic solution 0,1%</t>
  </si>
  <si>
    <t>Hộp 1 lọ 5ml</t>
  </si>
  <si>
    <t>Senju Pharmaceutical Co.,Ltd. Karutsu Plant</t>
  </si>
  <si>
    <t>Nhật Bản</t>
  </si>
  <si>
    <t>VN-18776-15</t>
  </si>
  <si>
    <t>16G488</t>
  </si>
  <si>
    <t>Bausch &amp; Lomb Moisture Eyes</t>
  </si>
  <si>
    <t xml:space="preserve">Hộp 1 lọ 15ml, thuốc nhỏ mắt </t>
  </si>
  <si>
    <t>Bausch&amp; Lomb Incorporated</t>
  </si>
  <si>
    <t>USA</t>
  </si>
  <si>
    <t>VN-12501-11</t>
  </si>
  <si>
    <t>16G490</t>
  </si>
  <si>
    <t>Proparacaine hydrochlorid</t>
  </si>
  <si>
    <t>Alcaine</t>
  </si>
  <si>
    <t>s.a. Alcon Couvreur NV</t>
  </si>
  <si>
    <t>16G491</t>
  </si>
  <si>
    <t>Timolol</t>
  </si>
  <si>
    <t>0.5%-5ml</t>
  </si>
  <si>
    <t>Timolol Maleate eye drop</t>
  </si>
  <si>
    <t>VN-13978-11</t>
  </si>
  <si>
    <t>16G492</t>
  </si>
  <si>
    <t>Travatan</t>
  </si>
  <si>
    <t>16G493</t>
  </si>
  <si>
    <t>Duotrav</t>
  </si>
  <si>
    <t>16G495</t>
  </si>
  <si>
    <t xml:space="preserve">Dorithricin </t>
  </si>
  <si>
    <t xml:space="preserve">Germany </t>
  </si>
  <si>
    <t>16G496</t>
  </si>
  <si>
    <t>Tyrothricin + Dequalinium chloride + Beta glycyrrhetinic acid + Hydrocortisone acetate + Lidocain hydrochloride</t>
  </si>
  <si>
    <t>400mg+100mg+60mg+60mg+100mg</t>
  </si>
  <si>
    <t>Anginovag</t>
  </si>
  <si>
    <t>Hộp/1 lọ 10ml</t>
  </si>
  <si>
    <t>Ferrer Internacional S.A</t>
  </si>
  <si>
    <t>VN-18470-14; GPNK 2524 ngày 24/02/2014</t>
  </si>
  <si>
    <t>16G497</t>
  </si>
  <si>
    <t>Amitriptylin</t>
  </si>
  <si>
    <t>Amitriptylin 25mg</t>
  </si>
  <si>
    <t>Lọ 100 viên nén bao phim. Uống</t>
  </si>
  <si>
    <t>VD-17829-12</t>
  </si>
  <si>
    <t>16G499</t>
  </si>
  <si>
    <t>Aminazin</t>
  </si>
  <si>
    <t>Lọ 500 viên nén bao đường</t>
  </si>
  <si>
    <t>VD-16899-12</t>
  </si>
  <si>
    <t>16G502</t>
  </si>
  <si>
    <t>Hộp 100 vỉ x 10 viên, hộp 1 chai x 100 viên nén</t>
  </si>
  <si>
    <t>16G503</t>
  </si>
  <si>
    <t>Stresam</t>
  </si>
  <si>
    <t>Hộp 3 vỉ x 20 viên nang , Viên nang, Uống</t>
  </si>
  <si>
    <t>16G504</t>
  </si>
  <si>
    <t>Haloperidol</t>
  </si>
  <si>
    <t>1.5mg</t>
  </si>
  <si>
    <t>Haloperidol 1,5mg</t>
  </si>
  <si>
    <t>Hộp 2 vỉ x 25 viên nén</t>
  </si>
  <si>
    <t>VD-21294-14</t>
  </si>
  <si>
    <t>16G505</t>
  </si>
  <si>
    <t>Tisercin</t>
  </si>
  <si>
    <t>50 viên nén bao phim/hộp</t>
  </si>
  <si>
    <t>VN-8687-09 (Giấy biên nhận hồ sơ đăng ký thuốc ngày 02/07/2014)</t>
  </si>
  <si>
    <t>16G507</t>
  </si>
  <si>
    <t>Sumiko 20 mg</t>
  </si>
  <si>
    <t>hộp 5 vỉ x 10 viên nén, dạng uống</t>
  </si>
  <si>
    <t>VN-10403-10+biên n hận hồ sơ đăng ký</t>
  </si>
  <si>
    <t>16G508</t>
  </si>
  <si>
    <t>SIZODON 2</t>
  </si>
  <si>
    <t>Hộp 3 vỉ x  10 viên</t>
  </si>
  <si>
    <t>VN-13391-11</t>
  </si>
  <si>
    <t>16G509</t>
  </si>
  <si>
    <t xml:space="preserve"> Risperidone MKP 2</t>
  </si>
  <si>
    <t xml:space="preserve"> Hộp 3vỉ x 10 viên bao phim, Viên bao phim, Uống</t>
  </si>
  <si>
    <t xml:space="preserve"> VD-23190-15</t>
  </si>
  <si>
    <t>16G510</t>
  </si>
  <si>
    <t>Rotundin</t>
  </si>
  <si>
    <t>Rotundin 30mg</t>
  </si>
  <si>
    <t>VD-14297-11</t>
  </si>
  <si>
    <t>16G511</t>
  </si>
  <si>
    <t>Sulpirid</t>
  </si>
  <si>
    <t>Sulpirid 50mg</t>
  </si>
  <si>
    <t>Hộp 2 vỉ x 15 viên nén. Uống</t>
  </si>
  <si>
    <t>VD-11431-10( có gia hạn SĐK)</t>
  </si>
  <si>
    <t>16G513</t>
  </si>
  <si>
    <t>Hộp 50 gói; Bột pha dung dịch uống; Uống</t>
  </si>
  <si>
    <t xml:space="preserve">Lindopharm GmbH </t>
  </si>
  <si>
    <t>16G514</t>
  </si>
  <si>
    <t>Acetylcystein</t>
  </si>
  <si>
    <t>Hộp 30 gói</t>
  </si>
  <si>
    <t>VD-21827-14</t>
  </si>
  <si>
    <t>16G515</t>
  </si>
  <si>
    <t>Ambroxol 30mg</t>
  </si>
  <si>
    <t>Hộp 10 vỉ  x 10 VNA, Viên nang, Uống</t>
  </si>
  <si>
    <t>VD-14827-11</t>
  </si>
  <si>
    <t>16G517</t>
  </si>
  <si>
    <t>Eprazinon</t>
  </si>
  <si>
    <t>Molitoux</t>
  </si>
  <si>
    <t>Hộp 2 vỉ x 15 VBF, Viên bao phim, Uống</t>
  </si>
  <si>
    <t>VD-16378-12</t>
  </si>
  <si>
    <t>16G518</t>
  </si>
  <si>
    <t>Fenoterol + Ipratropium</t>
  </si>
  <si>
    <t>0.5mg+0.25mg.20ml</t>
  </si>
  <si>
    <t>Berodual</t>
  </si>
  <si>
    <t>Hộp 1 lọ 20ml, Dung dịch khí dung, Khí dung</t>
  </si>
  <si>
    <t>Boehringer Ingelheim do Brasil Quimica e Farmaceutica Ltda</t>
  </si>
  <si>
    <t>Brazil</t>
  </si>
  <si>
    <t>VN-16958-13</t>
  </si>
  <si>
    <t>16G521</t>
  </si>
  <si>
    <t>Vinsalmol</t>
  </si>
  <si>
    <t>VD-13011-10</t>
  </si>
  <si>
    <t>16G522</t>
  </si>
  <si>
    <t>Salbutamol 4 mg</t>
  </si>
  <si>
    <t>Hộp 10 vỉ x 10 viên, viên nén, uống</t>
  </si>
  <si>
    <t>VD-18361-13</t>
  </si>
  <si>
    <t>16G523</t>
  </si>
  <si>
    <t>Salbutamol Renaudin 5mg/5ml</t>
  </si>
  <si>
    <t>Hộp 10 ống/100 ống dung dịch tiêm tĩnh mạch</t>
  </si>
  <si>
    <t>16G524</t>
  </si>
  <si>
    <t xml:space="preserve"> Terpin - Codein</t>
  </si>
  <si>
    <t xml:space="preserve"> Hộp 10vỉ x 10 viên bao đường, Viên bao đường, Uống</t>
  </si>
  <si>
    <t xml:space="preserve"> VD-15227-11</t>
  </si>
  <si>
    <t>16G525</t>
  </si>
  <si>
    <t>16G526</t>
  </si>
  <si>
    <t>Lọ 900 viên, viên nén, uống</t>
  </si>
  <si>
    <t>16G527</t>
  </si>
  <si>
    <t>16G529</t>
  </si>
  <si>
    <t>AMINOACID KABI 5% 250ML</t>
  </si>
  <si>
    <t>Hộp 1 chai x 250ml</t>
  </si>
  <si>
    <t>VD-11833-10 kèm công văn gia hạn số 14007/QLD-DK ngày 30/07/2015</t>
  </si>
  <si>
    <t>16G531</t>
  </si>
  <si>
    <t>Alvesin 5E</t>
  </si>
  <si>
    <t>Kiện/10 chai</t>
  </si>
  <si>
    <t>Berlin Chemie AG</t>
  </si>
  <si>
    <t>VN-10762-10; tiếp nhận đăng ký visa mới</t>
  </si>
  <si>
    <t>16G532</t>
  </si>
  <si>
    <t>Amigold 10% Polypro. Inj.  500ml 10's</t>
  </si>
  <si>
    <t>Túi nhựa</t>
  </si>
  <si>
    <t>10 Túi/Thùng; Dung dịch tiêm truyền; Tiêm truyền tĩnh mạch (IV)</t>
  </si>
  <si>
    <t>JW Life Science Corporation- Hàn Quốc</t>
  </si>
  <si>
    <t>VN-13095-11</t>
  </si>
  <si>
    <t>16G533</t>
  </si>
  <si>
    <t>Amigold Inj. 10% 250ml Polypro 10's</t>
  </si>
  <si>
    <t>16G534</t>
  </si>
  <si>
    <t>Amigold 8,5% Injection</t>
  </si>
  <si>
    <t>Túi polypropylen 500ml</t>
  </si>
  <si>
    <t>16G536</t>
  </si>
  <si>
    <t>Hepagold</t>
  </si>
  <si>
    <t>Thùng 10 túi 250ml</t>
  </si>
  <si>
    <t>JW Life Science Corporation</t>
  </si>
  <si>
    <t>VN-13096-11</t>
  </si>
  <si>
    <t>G54. Ngọc Thiện</t>
  </si>
  <si>
    <t>16G537</t>
  </si>
  <si>
    <t>Chai 250ml; Dung dịch tiêm truyền; Tiêm truyền tĩnh mạch (IV)</t>
  </si>
  <si>
    <t>16G538</t>
  </si>
  <si>
    <t>Calci Chlorid</t>
  </si>
  <si>
    <t>Calci clorid 500mg/ 5ml</t>
  </si>
  <si>
    <t>Hộp 5 ống x 5ml</t>
  </si>
  <si>
    <t>VD-22935-15</t>
  </si>
  <si>
    <t>16G539</t>
  </si>
  <si>
    <t>Hộp o1 chai, tiêm truyền tĩnh mạch</t>
  </si>
  <si>
    <t>Vn-16225-13</t>
  </si>
  <si>
    <t>G21. EVD</t>
  </si>
  <si>
    <t>16G540</t>
  </si>
  <si>
    <t>GLUCOSE 10% 500ML</t>
  </si>
  <si>
    <t>Chai 500ml</t>
  </si>
  <si>
    <t>VD-12491-10 kèm quyết định số 18060/QLD-DK ngày 25/09/2015 về việc gia hạn hiệu lực số đăng ký thuốc</t>
  </si>
  <si>
    <t>16G541</t>
  </si>
  <si>
    <t>10% Dextrose</t>
  </si>
  <si>
    <t>kiện 24 chai, dd tiêm truyền</t>
  </si>
  <si>
    <t>Euro-med</t>
  </si>
  <si>
    <t>Philipin</t>
  </si>
  <si>
    <t>VN-16753-13</t>
  </si>
  <si>
    <t>16G542</t>
  </si>
  <si>
    <t>GLUCOSE 20% 500ML</t>
  </si>
  <si>
    <t>VD-12492-10 kèm quyết định số 18063/QLD-DK ngày 25/09/2015 về việc gia hạn hiệu lực số đăng ký thuốc</t>
  </si>
  <si>
    <t>16G543</t>
  </si>
  <si>
    <t>Hộp 50 ống, DD tiêm, tiêm</t>
  </si>
  <si>
    <t>VD-12994-10</t>
  </si>
  <si>
    <t>16G545</t>
  </si>
  <si>
    <t>GLUCOSE 5% 500ML</t>
  </si>
  <si>
    <t>Chai nhựa 500ml</t>
  </si>
  <si>
    <t>16G546</t>
  </si>
  <si>
    <t>5% Dextrose</t>
  </si>
  <si>
    <t>VN-14667-12</t>
  </si>
  <si>
    <t>16G547</t>
  </si>
  <si>
    <t>Chai nhựa 250ml</t>
  </si>
  <si>
    <t>16G550</t>
  </si>
  <si>
    <t>Hỗn hợp acid amin + Hỗn hợp Glucose + lipid</t>
  </si>
  <si>
    <t>20%+11.3%+11%-1440ml</t>
  </si>
  <si>
    <t>MG - Tan Inj</t>
  </si>
  <si>
    <t>5 túi/kiện</t>
  </si>
  <si>
    <t>16G551</t>
  </si>
  <si>
    <t>Kali clorid 500mg/ 5ml</t>
  </si>
  <si>
    <t>VD-23599-15</t>
  </si>
  <si>
    <t>16G552</t>
  </si>
  <si>
    <t>LIPID + ACID AMIN + GLUCOSE</t>
  </si>
  <si>
    <t>10%+5.5%+20%, 1000ml</t>
  </si>
  <si>
    <t>Oliclinomel N4-550E</t>
  </si>
  <si>
    <t>Túi 3 ngăn chứa dung dịch lipid, aminoacid, glucose: túi 1000ml (200+400+400), Nhũ dịch truyền tĩnh mạch, Tiêm truyền</t>
  </si>
  <si>
    <t>Baxter S.A</t>
  </si>
  <si>
    <t>VN-18815-15</t>
  </si>
  <si>
    <t>16G553</t>
  </si>
  <si>
    <t xml:space="preserve">Panangin </t>
  </si>
  <si>
    <t>Hộp 50 viên bao phim, uống</t>
  </si>
  <si>
    <t>VN- 5367 - 10</t>
  </si>
  <si>
    <t>16G554</t>
  </si>
  <si>
    <t>Hộp 5 ống/10ml thuốc tiêm</t>
  </si>
  <si>
    <t>VN- 19159 - 15</t>
  </si>
  <si>
    <t>16G555</t>
  </si>
  <si>
    <t>Magnesi Sulfat</t>
  </si>
  <si>
    <t>15%10ml</t>
  </si>
  <si>
    <t>Magnesium Sulphate Proamp 0,15g/ml</t>
  </si>
  <si>
    <t>Hộp 50 ống x 10ml, Dung dịch tiêm, Tiêm truyền</t>
  </si>
  <si>
    <t>20083/QLD-KD</t>
  </si>
  <si>
    <t>16G556</t>
  </si>
  <si>
    <t>Osmofundin</t>
  </si>
  <si>
    <t>Chai nhựa 250ml, Dịch truyền tĩnh mạch, Tiêm truyền</t>
  </si>
  <si>
    <t>VD-22642-15</t>
  </si>
  <si>
    <t>16G557</t>
  </si>
  <si>
    <t>Natri bicarbonat</t>
  </si>
  <si>
    <t>1.4%-250ml</t>
  </si>
  <si>
    <t>NATRIBICARBONAT 1.4% 250ML</t>
  </si>
  <si>
    <t>Chai 250ml</t>
  </si>
  <si>
    <t>VD-12494-10 kèm theo quyết định số 18061/QLD-ĐK ngày 25/09/2015 về việc gia hạn hiệu lực số đăng ký thuốc</t>
  </si>
  <si>
    <t>16G558</t>
  </si>
  <si>
    <t>4.2%-250ml</t>
  </si>
  <si>
    <t>Sodium Bicarbonate 4.2%  250 ml 10's</t>
  </si>
  <si>
    <t>Hộp/ 10 chai; Dung dịch tiêm truyền tĩnh mạch; Tiêm truyền</t>
  </si>
  <si>
    <t>B. Braun Melsungen AG</t>
  </si>
  <si>
    <t>VN-18586-15</t>
  </si>
  <si>
    <t>16G559</t>
  </si>
  <si>
    <t>VD-21954-14</t>
  </si>
  <si>
    <t>16G560</t>
  </si>
  <si>
    <t>0.9% Sodium Chloride</t>
  </si>
  <si>
    <t>VN-16752-13</t>
  </si>
  <si>
    <t>16G561</t>
  </si>
  <si>
    <t>Chai 1000ml, Dung dịch truyền tĩnh mạch, Tiêm truyền</t>
  </si>
  <si>
    <t>16G562</t>
  </si>
  <si>
    <t>Chai nhựa 100ml</t>
  </si>
  <si>
    <t>16G563</t>
  </si>
  <si>
    <t>16G565</t>
  </si>
  <si>
    <t>16G566</t>
  </si>
  <si>
    <t>Lipovenoes 10% PLR 250ml 10's</t>
  </si>
  <si>
    <t>Thùng 10 chai 250ml; Nhũ tương để tiêm truyền tĩnh mạch; Tiêm truyền tĩnh mạch (IV)</t>
  </si>
  <si>
    <t>16G567</t>
  </si>
  <si>
    <t>Lipigold 20% Inj. 20g/ 100ml 250ml 10's</t>
  </si>
  <si>
    <t>10 Túi/Thùng; Nhũ tương tiêm truyền; Tiêm truyền tĩnh mạch (IV)</t>
  </si>
  <si>
    <t>VN-13685-11</t>
  </si>
  <si>
    <t>16G568</t>
  </si>
  <si>
    <t>Hộp 1 chai 400ml; Dung dịch tiêm truyền; Tiêm truyền</t>
  </si>
  <si>
    <t>16G569</t>
  </si>
  <si>
    <t>Nước cất tiêm 5ml</t>
  </si>
  <si>
    <t>Hộp 50 ống x 5ml</t>
  </si>
  <si>
    <t>VD-22489-15</t>
  </si>
  <si>
    <t>16G570</t>
  </si>
  <si>
    <t>16G571</t>
  </si>
  <si>
    <t>Ringerfundin 500ml</t>
  </si>
  <si>
    <t>VN-18747-15</t>
  </si>
  <si>
    <t>16G573</t>
  </si>
  <si>
    <t>VD-22591-15</t>
  </si>
  <si>
    <t>16G574</t>
  </si>
  <si>
    <t>Hộp 3 vỉ x 10 viên, viên nén bao phim</t>
  </si>
  <si>
    <t>Lipa Pharmaceuticals Pty,Ltd</t>
  </si>
  <si>
    <t>G15. Hoàn Nguyên</t>
  </si>
  <si>
    <t>16G576</t>
  </si>
  <si>
    <t>Rocaltrol (Cơ sở đóng gói: F. Hoffmann La Roche, địa chỉ: CH-4303 Kaiseraugst Switzerland)</t>
  </si>
  <si>
    <t>Hộp 3 vỉ x 10 viên, viên nang, uống</t>
  </si>
  <si>
    <t>Catalent Germany Eberbach GmbH</t>
  </si>
  <si>
    <t>16G577</t>
  </si>
  <si>
    <t>Rofcal</t>
  </si>
  <si>
    <t>Viên nang mềm; vỉ 10 viên; hộp 3 vỉ; uống</t>
  </si>
  <si>
    <t>OPC</t>
  </si>
  <si>
    <t>VD-11637-10</t>
  </si>
  <si>
    <t>16G579</t>
  </si>
  <si>
    <t>16G580</t>
  </si>
  <si>
    <t>Hộp/1 lọ 50 viên</t>
  </si>
  <si>
    <t>16G582</t>
  </si>
  <si>
    <t>16G583</t>
  </si>
  <si>
    <t>Methycobal</t>
  </si>
  <si>
    <t>16G584</t>
  </si>
  <si>
    <t>Drikryl</t>
  </si>
  <si>
    <t>Hộp 6 vỉ x 10 viên nén; uống</t>
  </si>
  <si>
    <t>VD-20521-14</t>
  </si>
  <si>
    <t>16G585</t>
  </si>
  <si>
    <t>Hộp 50 vỉ x 10 viên nén, Viên nén, Uống</t>
  </si>
  <si>
    <t>Bushu Pharmaceuticals Ltd. Misato Factory</t>
  </si>
  <si>
    <t>16G586</t>
  </si>
  <si>
    <t>Vincamin + Rutin</t>
  </si>
  <si>
    <t>20mg+40mg</t>
  </si>
  <si>
    <t>Mezavitin</t>
  </si>
  <si>
    <t>Hộp 06 vỉ x 10 viên</t>
  </si>
  <si>
    <t>VD-20443-14</t>
  </si>
  <si>
    <t>16G588</t>
  </si>
  <si>
    <t>Enpovid A, D</t>
  </si>
  <si>
    <t>Hộp 10 vỉ x 10 viên nang mềm</t>
  </si>
  <si>
    <t>VD-21729-14</t>
  </si>
  <si>
    <t>16G589</t>
  </si>
  <si>
    <t>Lọ 150 viên, lọ 300 viên nén</t>
  </si>
  <si>
    <t>VD-16925-12</t>
  </si>
  <si>
    <t>16G590</t>
  </si>
  <si>
    <t>16G592</t>
  </si>
  <si>
    <t>16G593</t>
  </si>
  <si>
    <t>Vitamin B12</t>
  </si>
  <si>
    <t>Vitamin B12  500mcg</t>
  </si>
  <si>
    <t>VD-12446-10</t>
  </si>
  <si>
    <t>16G595</t>
  </si>
  <si>
    <t>Vitamin B6 100mg</t>
  </si>
  <si>
    <t>VD-12449-10</t>
  </si>
  <si>
    <t>16G596</t>
  </si>
  <si>
    <t>Vitamin B6 25 mg</t>
  </si>
  <si>
    <t>VD-21851-14</t>
  </si>
  <si>
    <t>16G597</t>
  </si>
  <si>
    <t>Lọ/100 viên</t>
  </si>
  <si>
    <t>Cty CPDPTW2</t>
  </si>
  <si>
    <t>16G598</t>
  </si>
  <si>
    <t>Vitamin C 500mg/5ml</t>
  </si>
  <si>
    <t>VD-8828-09</t>
  </si>
  <si>
    <t>16G599</t>
  </si>
  <si>
    <t>VD- 22083 - 15</t>
  </si>
  <si>
    <t>16G601</t>
  </si>
  <si>
    <t>Vitamin K1</t>
  </si>
  <si>
    <t>Vitamin K1 10mg/1ml</t>
  </si>
  <si>
    <t>Hộp 10 ống x 1ml dung dịch tiêm. Tiêm</t>
  </si>
  <si>
    <t>VD-18191-13</t>
  </si>
  <si>
    <t>16G602</t>
  </si>
  <si>
    <t>Vitamin PP</t>
  </si>
  <si>
    <t>Vitamin PP 50mg</t>
  </si>
  <si>
    <t>VD-11054-10</t>
  </si>
  <si>
    <t>16G603</t>
  </si>
  <si>
    <t>Kydheamo - 2A</t>
  </si>
  <si>
    <t>Thùng 1 can 10 lít, dung dịch dùng cho thẩm phân máu, tiêm truyền</t>
  </si>
  <si>
    <t>16G604</t>
  </si>
  <si>
    <t>Kydheamo - 1B</t>
  </si>
  <si>
    <t>16G605</t>
  </si>
  <si>
    <t>3%-5lít</t>
  </si>
  <si>
    <t>Sorbitol 3%</t>
  </si>
  <si>
    <t>Thùng 4 can 5 lít, DD rửa</t>
  </si>
  <si>
    <t>VD-18005-12</t>
  </si>
  <si>
    <t>S.lượng</t>
  </si>
  <si>
    <t>x
x</t>
  </si>
  <si>
    <t>Cơ sở SX</t>
  </si>
  <si>
    <t>Nước SX</t>
  </si>
  <si>
    <t>Công ty Cổ phần Dược phẩm Vipharco</t>
  </si>
  <si>
    <t>Công ty Trách nhiệm hữu hạn Dược phẩm Hữu Nghị</t>
  </si>
  <si>
    <t>Chi nhánh Công ty Trách nhiệm hữu hạn Dược Kim Đô</t>
  </si>
  <si>
    <t>Công ty Trách nhiệm hữu hạn Dược phẩm và Thương mại Việt Áo</t>
  </si>
  <si>
    <t>Công ty Trách nhiệm hữu hạn Bionam</t>
  </si>
  <si>
    <t>Công ty Cổ phần xuất nhập khẩu Y tế Domesco</t>
  </si>
  <si>
    <t>Công ty Trách nhiệm hữu hạn Thương mại Nam Đồng</t>
  </si>
  <si>
    <t xml:space="preserve"> Công ty Trách nhiệm hữu hạn Dược phẩm Việt Hùng</t>
  </si>
  <si>
    <t>Công ty Cổ phần Dược phẩm Kim Tinh</t>
  </si>
  <si>
    <t>Công ty Trách nhiệm hữu hạn Dịch vụ đầu tư phát triển y  tế Hà Nội</t>
  </si>
  <si>
    <t>Công ty Trách nhiệm hữu hạn Gendis</t>
  </si>
  <si>
    <t>Công ty Cổ phần Dược phẩm Thiên Thảo</t>
  </si>
  <si>
    <t>Công ty Trách nhiệm hữu hạn một thành viên Dược liệu Trung  ương 2</t>
  </si>
  <si>
    <t>Công ty Trách nhiệm hữu hạn Dược phẩm và Hóa chất Nam Linh</t>
  </si>
  <si>
    <t>Công ty Trách nhiệm hữu hạn EVD Dược phẩm và Y tế</t>
  </si>
  <si>
    <t>Công ty Cổ phần Dược phẩm Trung ương CPC1</t>
  </si>
  <si>
    <t>Công ty Trách nhiệm hữu hạn Dược phẩm U.N.I Việt Nam</t>
  </si>
  <si>
    <t>Chi nhánh Công ty Trách nhiệm hữu hạn Dược phẩm Đô Thành</t>
  </si>
  <si>
    <t>Công ty Cổ phần Dược phẩm HoàngGiang</t>
  </si>
  <si>
    <t>Công ty Trách nhiệm hữu hạn Thương mại và tư vấn đầu tư Trí Việt</t>
  </si>
  <si>
    <t>Công ty Cổ phần Dược Danapha</t>
  </si>
  <si>
    <t>Công ty Trách nhiệm hữu hạn Thương mại Dược phẩm Âu Việt</t>
  </si>
  <si>
    <t>Công ty Trách nhiệm hữu hạn Dược phẩm Đông Đô</t>
  </si>
  <si>
    <t>Công ty Trách nhiệm hữu hạn Dược phẩm Việt Pháp</t>
  </si>
  <si>
    <t>Công ty Trách nhiệm hữu hạn Dược phẩm Kim Phúc</t>
  </si>
  <si>
    <t>Công ty Cổ phần Dược Trung ương Medipharco Tenamyd</t>
  </si>
  <si>
    <t>Công ty Trách nhiệm hữu hạn Dược phẩm Hiền Vĩ</t>
  </si>
  <si>
    <t>Công ty Cổ phần Hoá- Dược phẩm Mekophar</t>
  </si>
  <si>
    <t>Công ty Trách nhiệm hữu hạn Đại Bắc</t>
  </si>
  <si>
    <t>Công ty Cổ phần Dược phẩm Trung ương Codupha</t>
  </si>
  <si>
    <t>Công ty Cổ phần Ứng dụng và Phát triển Công nghệ y học Sao Việt</t>
  </si>
  <si>
    <t>Công ty Trách nhiệm hữu hạn Thương mại Dược phẩm Vạn Xuân</t>
  </si>
  <si>
    <t>Công ty Trách nhiệm hữu hạn Bình Việt Đức</t>
  </si>
  <si>
    <t>Công ty Trách nhiệm hữu hạn Thương mại Dược phẩm Phương Linh</t>
  </si>
  <si>
    <t>Công ty Cổ phần Dược phẩm Trung ương Vidipha</t>
  </si>
  <si>
    <t>Công ty Trách nhiệm hữu hạn Dược phẩm Gia Minh</t>
  </si>
  <si>
    <t>Công ty Cổ phần Dược Hậu Giang</t>
  </si>
  <si>
    <t>Công ty Cổ phần Dược - Trang thiết bị y tế Bình Định (Bidiphar)</t>
  </si>
  <si>
    <t>Trung tâm Dịch vụ Thương mại Dược Mỹ phẩm</t>
  </si>
  <si>
    <t>Công ty Cổ phần Dược phẩm Trung  ương 1 Pharbaco</t>
  </si>
  <si>
    <t>Công ty Trách nhiệm hữu hạn Dược phẩm Tân An</t>
  </si>
  <si>
    <t>Công ty Trách nhiệm hữu hạn Thương mại Dược mỹ phẩm Nam Phương</t>
  </si>
  <si>
    <t>Công ty Cổ phần đầu tư Thương mại và dịch vụ Quốc tế Thành An</t>
  </si>
  <si>
    <t>Mã số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</si>
  <si>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</si>
  <si>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</si>
  <si>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</si>
  <si>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</si>
  <si>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</si>
  <si>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</si>
  <si>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</si>
  <si>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</si>
  <si>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</si>
  <si>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</si>
  <si>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</si>
  <si>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</si>
  <si>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</si>
  <si>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</si>
  <si>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</si>
  <si>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</si>
  <si>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</si>
  <si>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</si>
  <si>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</si>
  <si>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</si>
  <si>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</si>
  <si>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</si>
  <si>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</si>
  <si>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</si>
  <si>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</si>
  <si>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</si>
  <si>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G29</t>
  </si>
  <si>
    <t>G30</t>
  </si>
  <si>
    <t>G31</t>
  </si>
  <si>
    <t>G32</t>
  </si>
  <si>
    <t>G33</t>
  </si>
  <si>
    <t>G34</t>
  </si>
  <si>
    <t>G35</t>
  </si>
  <si>
    <t>G37</t>
  </si>
  <si>
    <t>G38</t>
  </si>
  <si>
    <t>G39</t>
  </si>
  <si>
    <t>G41</t>
  </si>
  <si>
    <t>G42</t>
  </si>
  <si>
    <t>G43</t>
  </si>
  <si>
    <t>G44</t>
  </si>
  <si>
    <t>G45</t>
  </si>
  <si>
    <t>G46</t>
  </si>
  <si>
    <t>G47</t>
  </si>
  <si>
    <t>G48</t>
  </si>
  <si>
    <t>G50</t>
  </si>
  <si>
    <t>G51</t>
  </si>
  <si>
    <t>G52</t>
  </si>
  <si>
    <t>G53</t>
  </si>
  <si>
    <t>G54</t>
  </si>
  <si>
    <t>G55</t>
  </si>
  <si>
    <t>G56</t>
  </si>
  <si>
    <t>G58</t>
  </si>
  <si>
    <t>G59</t>
  </si>
  <si>
    <t>G60</t>
  </si>
  <si>
    <t>G61</t>
  </si>
  <si>
    <t>G62</t>
  </si>
  <si>
    <t>G63</t>
  </si>
  <si>
    <t>G65</t>
  </si>
  <si>
    <t>G66</t>
  </si>
  <si>
    <t>G69</t>
  </si>
  <si>
    <t>G70</t>
  </si>
  <si>
    <t>G71</t>
  </si>
  <si>
    <t>G74</t>
  </si>
  <si>
    <t>G75</t>
  </si>
  <si>
    <t>G76</t>
  </si>
  <si>
    <t>VN-8687-09</t>
  </si>
  <si>
    <t>VN-5516-10</t>
  </si>
  <si>
    <t>VN-5517-10</t>
  </si>
  <si>
    <t>VN-9821-10</t>
  </si>
  <si>
    <r>
      <t xml:space="preserve">PHỤ LỤC. DANH MỤC THUỐC TRÚNG THẦU ĐỢT 1
Gói 1. mua thuốc gồm 605 danh mục thuốc theo tên Generic
</t>
    </r>
    <r>
      <rPr>
        <i/>
        <sz val="13"/>
        <rFont val="Times New Roman"/>
        <family val="1"/>
      </rPr>
      <t>(Kèm Quyết định số 152 /QĐ-BVHN ngày 8 /3 /2016 của Giám đốc BV Hữu Nghị)</t>
    </r>
  </si>
  <si>
    <t>Chi nhánh công ty Trách nhiệm hữu hạn Một thành viên Dược Sài Gòn tại Hà Nội</t>
  </si>
  <si>
    <t>Công ty Cổ phần Y Dược phẩm Vimedimex</t>
  </si>
  <si>
    <t>Công ty Trách nhiệm hữu hạn Dược phẩm và Trang thiết bị y tế Hoàng Đức</t>
  </si>
  <si>
    <t>Đạt Vi Phú</t>
  </si>
  <si>
    <t>Hộp 10 vỉ x 5 ống DD tiêm</t>
  </si>
  <si>
    <t>Công ty Cổ phần TMDV Thăng Long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</si>
</sst>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-* #,##0_-;\-* #,##0_-;_-* &quot;-&quot;??_-;_-@_-"/>
    <numFmt numFmtId="170" formatCode="\ @"/>
    <numFmt numFmtId="171" formatCode="0;[Red]0"/>
    <numFmt numFmtId="172" formatCode="_(* #,##0_);_(* \(#,##0\);_(* &quot;-&quot;&quot;?&quot;&quot;?&quot;_);_(@_)"/>
    <numFmt numFmtId="173" formatCode="#,##0.00\ _₫"/>
    <numFmt numFmtId="174" formatCode="#,##0\ _₫"/>
    <numFmt numFmtId="175" formatCode="#,##0.0\ _₫"/>
    <numFmt numFmtId="176" formatCode="0.0%"/>
    <numFmt numFmtId="177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13.5"/>
      <color indexed="8"/>
      <name val=".VnTime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tted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2" fillId="0" borderId="0" xfId="0" applyFont="1" applyFill="1" applyAlignment="1">
      <alignment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19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 2 2" xfId="60"/>
    <cellStyle name="Normal 2" xfId="61"/>
    <cellStyle name="Normal 2 2" xfId="62"/>
    <cellStyle name="Normal 25" xfId="63"/>
    <cellStyle name="Normal 3" xfId="64"/>
    <cellStyle name="Normal 4" xfId="65"/>
    <cellStyle name="Normal 5" xfId="66"/>
    <cellStyle name="Normal 7" xfId="67"/>
    <cellStyle name="Note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512</xdr:row>
      <xdr:rowOff>57150</xdr:rowOff>
    </xdr:from>
    <xdr:ext cx="1228725" cy="257175"/>
    <xdr:sp>
      <xdr:nvSpPr>
        <xdr:cNvPr id="1" name="Text Box 2026"/>
        <xdr:cNvSpPr txBox="1">
          <a:spLocks noChangeArrowheads="1"/>
        </xdr:cNvSpPr>
      </xdr:nvSpPr>
      <xdr:spPr>
        <a:xfrm>
          <a:off x="6858000" y="272815050"/>
          <a:ext cx="1228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GIÁM ĐỐC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952500</xdr:colOff>
      <xdr:row>546</xdr:row>
      <xdr:rowOff>114300</xdr:rowOff>
    </xdr:from>
    <xdr:ext cx="1247775" cy="352425"/>
    <xdr:sp>
      <xdr:nvSpPr>
        <xdr:cNvPr id="1" name="Text Box 20"/>
        <xdr:cNvSpPr txBox="1">
          <a:spLocks noChangeArrowheads="1"/>
        </xdr:cNvSpPr>
      </xdr:nvSpPr>
      <xdr:spPr>
        <a:xfrm>
          <a:off x="7496175" y="261775575"/>
          <a:ext cx="1247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GIÁM ĐỐC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71</xdr:row>
      <xdr:rowOff>0</xdr:rowOff>
    </xdr:from>
    <xdr:ext cx="1238250" cy="314325"/>
    <xdr:sp>
      <xdr:nvSpPr>
        <xdr:cNvPr id="1" name="Text Box 20"/>
        <xdr:cNvSpPr txBox="1">
          <a:spLocks noChangeArrowheads="1"/>
        </xdr:cNvSpPr>
      </xdr:nvSpPr>
      <xdr:spPr>
        <a:xfrm>
          <a:off x="5495925" y="31270575"/>
          <a:ext cx="1238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GIÁM ĐỐC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-Tools\A-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ons"/>
      <sheetName val="Sheet2"/>
      <sheetName val="Sheet3"/>
    </sheetNames>
    <definedNames>
      <definedName name="BS_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12"/>
  <sheetViews>
    <sheetView view="pageBreakPreview" zoomScale="60" zoomScaleNormal="70" zoomScalePageLayoutView="0" workbookViewId="0" topLeftCell="A4">
      <selection activeCell="D3" sqref="D3"/>
    </sheetView>
  </sheetViews>
  <sheetFormatPr defaultColWidth="9.140625" defaultRowHeight="12.75"/>
  <cols>
    <col min="1" max="1" width="6.00390625" style="1" customWidth="1"/>
    <col min="2" max="2" width="7.57421875" style="4" customWidth="1"/>
    <col min="3" max="3" width="5.421875" style="72" customWidth="1"/>
    <col min="4" max="4" width="14.421875" style="3" customWidth="1"/>
    <col min="5" max="5" width="8.7109375" style="72" customWidth="1"/>
    <col min="6" max="6" width="14.57421875" style="39" customWidth="1"/>
    <col min="7" max="7" width="6.00390625" style="5" customWidth="1"/>
    <col min="8" max="8" width="11.421875" style="6" customWidth="1"/>
    <col min="9" max="9" width="14.57421875" style="5" customWidth="1"/>
    <col min="10" max="10" width="10.00390625" style="5" customWidth="1"/>
    <col min="11" max="11" width="8.28125" style="5" customWidth="1"/>
    <col min="12" max="12" width="12.8515625" style="5" customWidth="1"/>
    <col min="13" max="13" width="14.8515625" style="7" customWidth="1"/>
    <col min="14" max="14" width="17.7109375" style="7" customWidth="1"/>
    <col min="15" max="15" width="10.421875" style="8" customWidth="1"/>
    <col min="16" max="16" width="9.140625" style="69" customWidth="1"/>
    <col min="17" max="16384" width="9.140625" style="1" customWidth="1"/>
  </cols>
  <sheetData>
    <row r="1" spans="1:15" ht="54.75" customHeight="1">
      <c r="A1" s="104" t="s">
        <v>886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7.5" customHeight="1"/>
    <row r="3" spans="1:16" s="9" customFormat="1" ht="57.75" customHeight="1">
      <c r="A3" s="13" t="s">
        <v>521</v>
      </c>
      <c r="B3" s="13" t="s">
        <v>386</v>
      </c>
      <c r="C3" s="14" t="s">
        <v>387</v>
      </c>
      <c r="D3" s="14" t="s">
        <v>381</v>
      </c>
      <c r="E3" s="14" t="s">
        <v>382</v>
      </c>
      <c r="F3" s="13" t="s">
        <v>622</v>
      </c>
      <c r="G3" s="13" t="s">
        <v>522</v>
      </c>
      <c r="H3" s="15" t="s">
        <v>2732</v>
      </c>
      <c r="I3" s="13" t="s">
        <v>383</v>
      </c>
      <c r="J3" s="13" t="s">
        <v>2734</v>
      </c>
      <c r="K3" s="13" t="s">
        <v>2735</v>
      </c>
      <c r="L3" s="13" t="s">
        <v>710</v>
      </c>
      <c r="M3" s="16" t="s">
        <v>466</v>
      </c>
      <c r="N3" s="16" t="s">
        <v>520</v>
      </c>
      <c r="O3" s="17" t="s">
        <v>388</v>
      </c>
      <c r="P3" s="70" t="s">
        <v>277</v>
      </c>
    </row>
    <row r="4" spans="1:16" s="59" customFormat="1" ht="24">
      <c r="A4" s="74">
        <f>IF($C4&lt;&gt;"",SUBTOTAL(103,$C4:$C$4),"")</f>
      </c>
      <c r="B4" s="66" t="s">
        <v>887</v>
      </c>
      <c r="C4" s="73"/>
      <c r="D4" s="55"/>
      <c r="E4" s="73"/>
      <c r="F4" s="56"/>
      <c r="G4" s="56"/>
      <c r="H4" s="57"/>
      <c r="I4" s="56"/>
      <c r="J4" s="56"/>
      <c r="K4" s="56"/>
      <c r="L4" s="56"/>
      <c r="M4" s="58"/>
      <c r="N4" s="58"/>
      <c r="O4" s="12"/>
      <c r="P4" s="71" t="s">
        <v>2733</v>
      </c>
    </row>
    <row r="5" spans="1:16" s="47" customFormat="1" ht="25.5">
      <c r="A5" s="74">
        <f>IF($C5&lt;&gt;"",SUBTOTAL(103,$C$4:$C5),"")</f>
        <v>1</v>
      </c>
      <c r="B5" s="41" t="s">
        <v>888</v>
      </c>
      <c r="C5" s="74" t="s">
        <v>555</v>
      </c>
      <c r="D5" s="42" t="s">
        <v>2</v>
      </c>
      <c r="E5" s="74" t="s">
        <v>3</v>
      </c>
      <c r="F5" s="43" t="s">
        <v>889</v>
      </c>
      <c r="G5" s="43" t="s">
        <v>392</v>
      </c>
      <c r="H5" s="44">
        <v>2000</v>
      </c>
      <c r="I5" s="43" t="s">
        <v>890</v>
      </c>
      <c r="J5" s="43" t="s">
        <v>783</v>
      </c>
      <c r="K5" s="43" t="s">
        <v>513</v>
      </c>
      <c r="L5" s="43" t="s">
        <v>891</v>
      </c>
      <c r="M5" s="45">
        <v>510</v>
      </c>
      <c r="N5" s="45">
        <v>1020000</v>
      </c>
      <c r="O5" s="46" t="s">
        <v>892</v>
      </c>
      <c r="P5" s="71" t="s">
        <v>2733</v>
      </c>
    </row>
    <row r="6" spans="1:16" s="47" customFormat="1" ht="38.25">
      <c r="A6" s="74">
        <f>IF($C6&lt;&gt;"",SUBTOTAL(103,$C$4:$C6),"")</f>
        <v>2</v>
      </c>
      <c r="B6" s="41" t="s">
        <v>893</v>
      </c>
      <c r="C6" s="74" t="s">
        <v>389</v>
      </c>
      <c r="D6" s="42" t="s">
        <v>322</v>
      </c>
      <c r="E6" s="74" t="s">
        <v>323</v>
      </c>
      <c r="F6" s="43" t="s">
        <v>894</v>
      </c>
      <c r="G6" s="43" t="s">
        <v>736</v>
      </c>
      <c r="H6" s="44">
        <v>1000</v>
      </c>
      <c r="I6" s="43" t="s">
        <v>895</v>
      </c>
      <c r="J6" s="43" t="s">
        <v>324</v>
      </c>
      <c r="K6" s="43" t="s">
        <v>354</v>
      </c>
      <c r="L6" s="43" t="s">
        <v>896</v>
      </c>
      <c r="M6" s="45">
        <v>42500</v>
      </c>
      <c r="N6" s="45">
        <v>42500000</v>
      </c>
      <c r="O6" s="46" t="s">
        <v>467</v>
      </c>
      <c r="P6" s="71" t="s">
        <v>2733</v>
      </c>
    </row>
    <row r="7" spans="1:16" s="47" customFormat="1" ht="38.25">
      <c r="A7" s="74">
        <f>IF($C7&lt;&gt;"",SUBTOTAL(103,$C$4:$C7),"")</f>
        <v>3</v>
      </c>
      <c r="B7" s="41" t="s">
        <v>897</v>
      </c>
      <c r="C7" s="74" t="s">
        <v>389</v>
      </c>
      <c r="D7" s="42" t="s">
        <v>322</v>
      </c>
      <c r="E7" s="74" t="s">
        <v>246</v>
      </c>
      <c r="F7" s="43" t="s">
        <v>898</v>
      </c>
      <c r="G7" s="43" t="s">
        <v>392</v>
      </c>
      <c r="H7" s="44">
        <v>500</v>
      </c>
      <c r="I7" s="43" t="s">
        <v>899</v>
      </c>
      <c r="J7" s="43" t="s">
        <v>900</v>
      </c>
      <c r="K7" s="43" t="s">
        <v>138</v>
      </c>
      <c r="L7" s="43" t="s">
        <v>901</v>
      </c>
      <c r="M7" s="45">
        <v>37800</v>
      </c>
      <c r="N7" s="45">
        <v>18900000</v>
      </c>
      <c r="O7" s="46" t="s">
        <v>902</v>
      </c>
      <c r="P7" s="71" t="s">
        <v>2733</v>
      </c>
    </row>
    <row r="8" spans="1:16" s="47" customFormat="1" ht="25.5">
      <c r="A8" s="74">
        <f>IF($C8&lt;&gt;"",SUBTOTAL(103,$C$4:$C8),"")</f>
        <v>4</v>
      </c>
      <c r="B8" s="41" t="s">
        <v>903</v>
      </c>
      <c r="C8" s="74" t="s">
        <v>555</v>
      </c>
      <c r="D8" s="42" t="s">
        <v>247</v>
      </c>
      <c r="E8" s="74" t="s">
        <v>248</v>
      </c>
      <c r="F8" s="43" t="s">
        <v>904</v>
      </c>
      <c r="G8" s="43" t="s">
        <v>392</v>
      </c>
      <c r="H8" s="44">
        <v>2500</v>
      </c>
      <c r="I8" s="43" t="s">
        <v>905</v>
      </c>
      <c r="J8" s="43" t="s">
        <v>493</v>
      </c>
      <c r="K8" s="43" t="s">
        <v>906</v>
      </c>
      <c r="L8" s="43" t="s">
        <v>907</v>
      </c>
      <c r="M8" s="45">
        <v>3480</v>
      </c>
      <c r="N8" s="45">
        <v>8700000</v>
      </c>
      <c r="O8" s="46" t="s">
        <v>908</v>
      </c>
      <c r="P8" s="71" t="s">
        <v>2733</v>
      </c>
    </row>
    <row r="9" spans="1:16" s="47" customFormat="1" ht="25.5">
      <c r="A9" s="74">
        <f>IF($C9&lt;&gt;"",SUBTOTAL(103,$C$4:$C9),"")</f>
        <v>5</v>
      </c>
      <c r="B9" s="41" t="s">
        <v>909</v>
      </c>
      <c r="C9" s="74" t="s">
        <v>389</v>
      </c>
      <c r="D9" s="42" t="s">
        <v>247</v>
      </c>
      <c r="E9" s="74" t="s">
        <v>248</v>
      </c>
      <c r="F9" s="43" t="s">
        <v>910</v>
      </c>
      <c r="G9" s="43" t="s">
        <v>392</v>
      </c>
      <c r="H9" s="44">
        <v>2500</v>
      </c>
      <c r="I9" s="43" t="s">
        <v>911</v>
      </c>
      <c r="J9" s="43" t="s">
        <v>912</v>
      </c>
      <c r="K9" s="43" t="s">
        <v>750</v>
      </c>
      <c r="L9" s="43" t="s">
        <v>913</v>
      </c>
      <c r="M9" s="45">
        <v>6867</v>
      </c>
      <c r="N9" s="45">
        <v>17167500</v>
      </c>
      <c r="O9" s="46" t="s">
        <v>902</v>
      </c>
      <c r="P9" s="71" t="s">
        <v>2733</v>
      </c>
    </row>
    <row r="10" spans="1:16" s="47" customFormat="1" ht="38.25">
      <c r="A10" s="74">
        <f>IF($C10&lt;&gt;"",SUBTOTAL(103,$C$4:$C10),"")</f>
        <v>6</v>
      </c>
      <c r="B10" s="41" t="s">
        <v>914</v>
      </c>
      <c r="C10" s="74" t="s">
        <v>389</v>
      </c>
      <c r="D10" s="42" t="s">
        <v>249</v>
      </c>
      <c r="E10" s="74" t="s">
        <v>137</v>
      </c>
      <c r="F10" s="43" t="s">
        <v>915</v>
      </c>
      <c r="G10" s="43" t="s">
        <v>392</v>
      </c>
      <c r="H10" s="44">
        <v>1000</v>
      </c>
      <c r="I10" s="43" t="s">
        <v>911</v>
      </c>
      <c r="J10" s="43" t="s">
        <v>916</v>
      </c>
      <c r="K10" s="43" t="s">
        <v>354</v>
      </c>
      <c r="L10" s="43" t="s">
        <v>917</v>
      </c>
      <c r="M10" s="45">
        <v>52500</v>
      </c>
      <c r="N10" s="45">
        <v>52500000</v>
      </c>
      <c r="O10" s="46" t="s">
        <v>902</v>
      </c>
      <c r="P10" s="71" t="s">
        <v>2733</v>
      </c>
    </row>
    <row r="11" spans="1:16" s="47" customFormat="1" ht="63.75">
      <c r="A11" s="74">
        <f>IF($C11&lt;&gt;"",SUBTOTAL(103,$C$4:$C11),"")</f>
        <v>7</v>
      </c>
      <c r="B11" s="41" t="s">
        <v>918</v>
      </c>
      <c r="C11" s="74" t="s">
        <v>389</v>
      </c>
      <c r="D11" s="42" t="s">
        <v>239</v>
      </c>
      <c r="E11" s="74" t="s">
        <v>575</v>
      </c>
      <c r="F11" s="43" t="s">
        <v>919</v>
      </c>
      <c r="G11" s="43" t="s">
        <v>392</v>
      </c>
      <c r="H11" s="44">
        <v>40</v>
      </c>
      <c r="I11" s="43" t="s">
        <v>911</v>
      </c>
      <c r="J11" s="43" t="s">
        <v>261</v>
      </c>
      <c r="K11" s="43" t="s">
        <v>750</v>
      </c>
      <c r="L11" s="43" t="s">
        <v>920</v>
      </c>
      <c r="M11" s="45">
        <v>120000</v>
      </c>
      <c r="N11" s="45">
        <v>4800000</v>
      </c>
      <c r="O11" s="46" t="s">
        <v>902</v>
      </c>
      <c r="P11" s="71" t="s">
        <v>2733</v>
      </c>
    </row>
    <row r="12" spans="1:16" s="47" customFormat="1" ht="25.5">
      <c r="A12" s="74">
        <f>IF($C12&lt;&gt;"",SUBTOTAL(103,$C$4:$C12),"")</f>
        <v>8</v>
      </c>
      <c r="B12" s="41" t="s">
        <v>921</v>
      </c>
      <c r="C12" s="74" t="s">
        <v>389</v>
      </c>
      <c r="D12" s="42" t="s">
        <v>922</v>
      </c>
      <c r="E12" s="74" t="s">
        <v>923</v>
      </c>
      <c r="F12" s="43" t="s">
        <v>924</v>
      </c>
      <c r="G12" s="43" t="s">
        <v>392</v>
      </c>
      <c r="H12" s="44">
        <v>2000</v>
      </c>
      <c r="I12" s="43" t="s">
        <v>925</v>
      </c>
      <c r="J12" s="43" t="s">
        <v>900</v>
      </c>
      <c r="K12" s="43" t="s">
        <v>138</v>
      </c>
      <c r="L12" s="43" t="s">
        <v>926</v>
      </c>
      <c r="M12" s="45">
        <v>10164</v>
      </c>
      <c r="N12" s="45">
        <v>20328000</v>
      </c>
      <c r="O12" s="46" t="s">
        <v>902</v>
      </c>
      <c r="P12" s="71" t="s">
        <v>2733</v>
      </c>
    </row>
    <row r="13" spans="1:16" s="47" customFormat="1" ht="38.25">
      <c r="A13" s="74">
        <f>IF($C13&lt;&gt;"",SUBTOTAL(103,$C$4:$C13),"")</f>
        <v>9</v>
      </c>
      <c r="B13" s="41" t="s">
        <v>927</v>
      </c>
      <c r="C13" s="74" t="s">
        <v>389</v>
      </c>
      <c r="D13" s="42" t="s">
        <v>922</v>
      </c>
      <c r="E13" s="74" t="s">
        <v>928</v>
      </c>
      <c r="F13" s="43" t="s">
        <v>929</v>
      </c>
      <c r="G13" s="43" t="s">
        <v>930</v>
      </c>
      <c r="H13" s="44">
        <v>300</v>
      </c>
      <c r="I13" s="43" t="s">
        <v>931</v>
      </c>
      <c r="J13" s="43" t="s">
        <v>932</v>
      </c>
      <c r="K13" s="43" t="s">
        <v>933</v>
      </c>
      <c r="L13" s="43" t="s">
        <v>934</v>
      </c>
      <c r="M13" s="45">
        <v>154350</v>
      </c>
      <c r="N13" s="45">
        <v>46305000</v>
      </c>
      <c r="O13" s="46" t="s">
        <v>908</v>
      </c>
      <c r="P13" s="71" t="s">
        <v>2733</v>
      </c>
    </row>
    <row r="14" spans="1:16" s="47" customFormat="1" ht="25.5">
      <c r="A14" s="74">
        <f>IF($C14&lt;&gt;"",SUBTOTAL(103,$C$4:$C14),"")</f>
        <v>10</v>
      </c>
      <c r="B14" s="41" t="s">
        <v>935</v>
      </c>
      <c r="C14" s="74" t="s">
        <v>389</v>
      </c>
      <c r="D14" s="42" t="s">
        <v>936</v>
      </c>
      <c r="E14" s="74" t="s">
        <v>302</v>
      </c>
      <c r="F14" s="43" t="s">
        <v>937</v>
      </c>
      <c r="G14" s="43" t="s">
        <v>392</v>
      </c>
      <c r="H14" s="44">
        <v>20</v>
      </c>
      <c r="I14" s="43" t="s">
        <v>938</v>
      </c>
      <c r="J14" s="43" t="s">
        <v>912</v>
      </c>
      <c r="K14" s="43" t="s">
        <v>750</v>
      </c>
      <c r="L14" s="43" t="s">
        <v>939</v>
      </c>
      <c r="M14" s="45">
        <v>36750</v>
      </c>
      <c r="N14" s="45">
        <v>735000</v>
      </c>
      <c r="O14" s="46" t="s">
        <v>902</v>
      </c>
      <c r="P14" s="71" t="s">
        <v>2733</v>
      </c>
    </row>
    <row r="15" spans="1:16" s="47" customFormat="1" ht="25.5">
      <c r="A15" s="74">
        <f>IF($C15&lt;&gt;"",SUBTOTAL(103,$C$4:$C15),"")</f>
        <v>11</v>
      </c>
      <c r="B15" s="41" t="s">
        <v>940</v>
      </c>
      <c r="C15" s="74" t="s">
        <v>555</v>
      </c>
      <c r="D15" s="42" t="s">
        <v>4</v>
      </c>
      <c r="E15" s="74" t="s">
        <v>5</v>
      </c>
      <c r="F15" s="43" t="s">
        <v>4</v>
      </c>
      <c r="G15" s="43" t="s">
        <v>392</v>
      </c>
      <c r="H15" s="44">
        <v>7000</v>
      </c>
      <c r="I15" s="43" t="s">
        <v>454</v>
      </c>
      <c r="J15" s="43" t="s">
        <v>455</v>
      </c>
      <c r="K15" s="43" t="s">
        <v>513</v>
      </c>
      <c r="L15" s="43" t="s">
        <v>456</v>
      </c>
      <c r="M15" s="45">
        <v>504</v>
      </c>
      <c r="N15" s="45">
        <v>3528000</v>
      </c>
      <c r="O15" s="46" t="s">
        <v>941</v>
      </c>
      <c r="P15" s="71" t="s">
        <v>2733</v>
      </c>
    </row>
    <row r="16" spans="1:16" s="47" customFormat="1" ht="24">
      <c r="A16" s="74">
        <f>IF($C16&lt;&gt;"",SUBTOTAL(103,$C$4:$C16),"")</f>
        <v>12</v>
      </c>
      <c r="B16" s="41" t="s">
        <v>942</v>
      </c>
      <c r="C16" s="74" t="s">
        <v>389</v>
      </c>
      <c r="D16" s="42" t="s">
        <v>4</v>
      </c>
      <c r="E16" s="74" t="s">
        <v>251</v>
      </c>
      <c r="F16" s="43" t="s">
        <v>4</v>
      </c>
      <c r="G16" s="43" t="s">
        <v>392</v>
      </c>
      <c r="H16" s="44">
        <v>3000</v>
      </c>
      <c r="I16" s="43" t="s">
        <v>911</v>
      </c>
      <c r="J16" s="43" t="s">
        <v>633</v>
      </c>
      <c r="K16" s="43" t="s">
        <v>943</v>
      </c>
      <c r="L16" s="43" t="s">
        <v>253</v>
      </c>
      <c r="M16" s="45">
        <v>15750</v>
      </c>
      <c r="N16" s="45">
        <v>47250000</v>
      </c>
      <c r="O16" s="46" t="s">
        <v>902</v>
      </c>
      <c r="P16" s="71" t="s">
        <v>2733</v>
      </c>
    </row>
    <row r="17" spans="1:16" s="47" customFormat="1" ht="25.5">
      <c r="A17" s="74">
        <f>IF($C17&lt;&gt;"",SUBTOTAL(103,$C$4:$C17),"")</f>
        <v>13</v>
      </c>
      <c r="B17" s="41" t="s">
        <v>944</v>
      </c>
      <c r="C17" s="74" t="s">
        <v>389</v>
      </c>
      <c r="D17" s="42" t="s">
        <v>4</v>
      </c>
      <c r="E17" s="74" t="s">
        <v>945</v>
      </c>
      <c r="F17" s="43" t="s">
        <v>4</v>
      </c>
      <c r="G17" s="43" t="s">
        <v>736</v>
      </c>
      <c r="H17" s="44">
        <v>50</v>
      </c>
      <c r="I17" s="43" t="s">
        <v>946</v>
      </c>
      <c r="J17" s="43" t="s">
        <v>633</v>
      </c>
      <c r="K17" s="43" t="s">
        <v>947</v>
      </c>
      <c r="L17" s="43" t="s">
        <v>948</v>
      </c>
      <c r="M17" s="45">
        <v>123900</v>
      </c>
      <c r="N17" s="45">
        <v>6195000</v>
      </c>
      <c r="O17" s="46" t="s">
        <v>949</v>
      </c>
      <c r="P17" s="71" t="s">
        <v>2733</v>
      </c>
    </row>
    <row r="18" spans="1:16" s="47" customFormat="1" ht="25.5">
      <c r="A18" s="74">
        <f>IF($C18&lt;&gt;"",SUBTOTAL(103,$C$4:$C18),"")</f>
        <v>14</v>
      </c>
      <c r="B18" s="41" t="s">
        <v>950</v>
      </c>
      <c r="C18" s="74" t="s">
        <v>389</v>
      </c>
      <c r="D18" s="42" t="s">
        <v>254</v>
      </c>
      <c r="E18" s="74" t="s">
        <v>186</v>
      </c>
      <c r="F18" s="43" t="s">
        <v>130</v>
      </c>
      <c r="G18" s="43" t="s">
        <v>392</v>
      </c>
      <c r="H18" s="44">
        <v>3000</v>
      </c>
      <c r="I18" s="43" t="s">
        <v>911</v>
      </c>
      <c r="J18" s="43" t="s">
        <v>900</v>
      </c>
      <c r="K18" s="43" t="s">
        <v>138</v>
      </c>
      <c r="L18" s="43" t="s">
        <v>255</v>
      </c>
      <c r="M18" s="45">
        <v>15498</v>
      </c>
      <c r="N18" s="45">
        <v>46494000</v>
      </c>
      <c r="O18" s="46" t="s">
        <v>902</v>
      </c>
      <c r="P18" s="71" t="s">
        <v>2733</v>
      </c>
    </row>
    <row r="19" spans="1:16" s="47" customFormat="1" ht="76.5">
      <c r="A19" s="74">
        <f>IF($C19&lt;&gt;"",SUBTOTAL(103,$C$4:$C19),"")</f>
        <v>15</v>
      </c>
      <c r="B19" s="41" t="s">
        <v>951</v>
      </c>
      <c r="C19" s="74" t="s">
        <v>389</v>
      </c>
      <c r="D19" s="42" t="s">
        <v>256</v>
      </c>
      <c r="E19" s="74" t="s">
        <v>257</v>
      </c>
      <c r="F19" s="43" t="s">
        <v>258</v>
      </c>
      <c r="G19" s="43" t="s">
        <v>392</v>
      </c>
      <c r="H19" s="44">
        <v>300</v>
      </c>
      <c r="I19" s="43" t="s">
        <v>911</v>
      </c>
      <c r="J19" s="43" t="s">
        <v>900</v>
      </c>
      <c r="K19" s="43" t="s">
        <v>138</v>
      </c>
      <c r="L19" s="43" t="s">
        <v>952</v>
      </c>
      <c r="M19" s="45">
        <v>14385</v>
      </c>
      <c r="N19" s="45">
        <v>4315500</v>
      </c>
      <c r="O19" s="46" t="s">
        <v>902</v>
      </c>
      <c r="P19" s="71" t="s">
        <v>2733</v>
      </c>
    </row>
    <row r="20" spans="1:16" s="47" customFormat="1" ht="25.5">
      <c r="A20" s="74">
        <f>IF($C20&lt;&gt;"",SUBTOTAL(103,$C$4:$C20),"")</f>
        <v>16</v>
      </c>
      <c r="B20" s="41" t="s">
        <v>953</v>
      </c>
      <c r="C20" s="74" t="s">
        <v>555</v>
      </c>
      <c r="D20" s="42" t="s">
        <v>6</v>
      </c>
      <c r="E20" s="74" t="s">
        <v>7</v>
      </c>
      <c r="F20" s="43" t="s">
        <v>954</v>
      </c>
      <c r="G20" s="43" t="s">
        <v>392</v>
      </c>
      <c r="H20" s="44">
        <v>7000</v>
      </c>
      <c r="I20" s="43" t="s">
        <v>454</v>
      </c>
      <c r="J20" s="43" t="s">
        <v>455</v>
      </c>
      <c r="K20" s="43" t="s">
        <v>513</v>
      </c>
      <c r="L20" s="43" t="s">
        <v>955</v>
      </c>
      <c r="M20" s="45">
        <v>504</v>
      </c>
      <c r="N20" s="45">
        <v>3528000</v>
      </c>
      <c r="O20" s="46" t="s">
        <v>941</v>
      </c>
      <c r="P20" s="71" t="s">
        <v>2733</v>
      </c>
    </row>
    <row r="21" spans="1:16" s="47" customFormat="1" ht="76.5">
      <c r="A21" s="74">
        <f>IF($C21&lt;&gt;"",SUBTOTAL(103,$C$4:$C21),"")</f>
        <v>17</v>
      </c>
      <c r="B21" s="41" t="s">
        <v>956</v>
      </c>
      <c r="C21" s="74" t="s">
        <v>389</v>
      </c>
      <c r="D21" s="42" t="s">
        <v>259</v>
      </c>
      <c r="E21" s="74" t="s">
        <v>260</v>
      </c>
      <c r="F21" s="43" t="s">
        <v>957</v>
      </c>
      <c r="G21" s="43" t="s">
        <v>392</v>
      </c>
      <c r="H21" s="44">
        <v>100</v>
      </c>
      <c r="I21" s="43" t="s">
        <v>958</v>
      </c>
      <c r="J21" s="43" t="s">
        <v>633</v>
      </c>
      <c r="K21" s="43" t="s">
        <v>252</v>
      </c>
      <c r="L21" s="43" t="s">
        <v>959</v>
      </c>
      <c r="M21" s="45">
        <v>11550</v>
      </c>
      <c r="N21" s="45">
        <v>1155000</v>
      </c>
      <c r="O21" s="46" t="s">
        <v>902</v>
      </c>
      <c r="P21" s="71" t="s">
        <v>2733</v>
      </c>
    </row>
    <row r="22" spans="1:16" s="47" customFormat="1" ht="51">
      <c r="A22" s="74">
        <f>IF($C22&lt;&gt;"",SUBTOTAL(103,$C$4:$C22),"")</f>
        <v>18</v>
      </c>
      <c r="B22" s="41" t="s">
        <v>960</v>
      </c>
      <c r="C22" s="74" t="s">
        <v>389</v>
      </c>
      <c r="D22" s="42" t="s">
        <v>725</v>
      </c>
      <c r="E22" s="74" t="s">
        <v>726</v>
      </c>
      <c r="F22" s="43" t="s">
        <v>961</v>
      </c>
      <c r="G22" s="43" t="s">
        <v>392</v>
      </c>
      <c r="H22" s="44">
        <v>500</v>
      </c>
      <c r="I22" s="43" t="s">
        <v>962</v>
      </c>
      <c r="J22" s="43" t="s">
        <v>261</v>
      </c>
      <c r="K22" s="43" t="s">
        <v>750</v>
      </c>
      <c r="L22" s="43" t="s">
        <v>434</v>
      </c>
      <c r="M22" s="45">
        <v>57750</v>
      </c>
      <c r="N22" s="45">
        <v>28875000</v>
      </c>
      <c r="O22" s="46" t="s">
        <v>963</v>
      </c>
      <c r="P22" s="71" t="s">
        <v>2733</v>
      </c>
    </row>
    <row r="23" spans="1:16" s="59" customFormat="1" ht="24">
      <c r="A23" s="74">
        <f>IF($C23&lt;&gt;"",SUBTOTAL(103,$C$4:$C23),"")</f>
      </c>
      <c r="B23" s="67" t="s">
        <v>964</v>
      </c>
      <c r="C23" s="75"/>
      <c r="D23" s="60"/>
      <c r="E23" s="75"/>
      <c r="F23" s="61"/>
      <c r="G23" s="61"/>
      <c r="H23" s="62"/>
      <c r="I23" s="61"/>
      <c r="J23" s="61"/>
      <c r="K23" s="61"/>
      <c r="L23" s="61"/>
      <c r="M23" s="63"/>
      <c r="N23" s="63"/>
      <c r="O23" s="11"/>
      <c r="P23" s="71" t="s">
        <v>2733</v>
      </c>
    </row>
    <row r="24" spans="1:16" s="47" customFormat="1" ht="51">
      <c r="A24" s="74">
        <f>IF($C24&lt;&gt;"",SUBTOTAL(103,$C$4:$C24),"")</f>
        <v>19</v>
      </c>
      <c r="B24" s="41" t="s">
        <v>965</v>
      </c>
      <c r="C24" s="74" t="s">
        <v>555</v>
      </c>
      <c r="D24" s="42" t="s">
        <v>966</v>
      </c>
      <c r="E24" s="74" t="s">
        <v>967</v>
      </c>
      <c r="F24" s="43" t="s">
        <v>968</v>
      </c>
      <c r="G24" s="43" t="s">
        <v>749</v>
      </c>
      <c r="H24" s="44">
        <v>500000</v>
      </c>
      <c r="I24" s="43" t="s">
        <v>969</v>
      </c>
      <c r="J24" s="43" t="s">
        <v>970</v>
      </c>
      <c r="K24" s="43" t="s">
        <v>513</v>
      </c>
      <c r="L24" s="43" t="s">
        <v>971</v>
      </c>
      <c r="M24" s="45">
        <v>100</v>
      </c>
      <c r="N24" s="45">
        <v>50000000</v>
      </c>
      <c r="O24" s="46" t="s">
        <v>972</v>
      </c>
      <c r="P24" s="71" t="s">
        <v>2733</v>
      </c>
    </row>
    <row r="25" spans="1:16" s="47" customFormat="1" ht="63.75">
      <c r="A25" s="74">
        <f>IF($C25&lt;&gt;"",SUBTOTAL(103,$C$4:$C25),"")</f>
        <v>20</v>
      </c>
      <c r="B25" s="41" t="s">
        <v>973</v>
      </c>
      <c r="C25" s="74" t="s">
        <v>389</v>
      </c>
      <c r="D25" s="42" t="s">
        <v>974</v>
      </c>
      <c r="E25" s="74" t="s">
        <v>975</v>
      </c>
      <c r="F25" s="43" t="s">
        <v>976</v>
      </c>
      <c r="G25" s="43" t="s">
        <v>977</v>
      </c>
      <c r="H25" s="44">
        <v>50</v>
      </c>
      <c r="I25" s="43" t="s">
        <v>978</v>
      </c>
      <c r="J25" s="43" t="s">
        <v>979</v>
      </c>
      <c r="K25" s="43" t="s">
        <v>750</v>
      </c>
      <c r="L25" s="43" t="s">
        <v>980</v>
      </c>
      <c r="M25" s="45">
        <v>15350955</v>
      </c>
      <c r="N25" s="45">
        <v>767547750</v>
      </c>
      <c r="O25" s="46" t="s">
        <v>963</v>
      </c>
      <c r="P25" s="71" t="s">
        <v>2733</v>
      </c>
    </row>
    <row r="26" spans="1:16" s="47" customFormat="1" ht="51">
      <c r="A26" s="74">
        <f>IF($C26&lt;&gt;"",SUBTOTAL(103,$C$4:$C26),"")</f>
        <v>21</v>
      </c>
      <c r="B26" s="41" t="s">
        <v>981</v>
      </c>
      <c r="C26" s="74" t="s">
        <v>555</v>
      </c>
      <c r="D26" s="42" t="s">
        <v>432</v>
      </c>
      <c r="E26" s="74" t="s">
        <v>433</v>
      </c>
      <c r="F26" s="43" t="s">
        <v>982</v>
      </c>
      <c r="G26" s="43" t="s">
        <v>749</v>
      </c>
      <c r="H26" s="44">
        <v>1000</v>
      </c>
      <c r="I26" s="43" t="s">
        <v>983</v>
      </c>
      <c r="J26" s="43" t="s">
        <v>984</v>
      </c>
      <c r="K26" s="43" t="s">
        <v>513</v>
      </c>
      <c r="L26" s="43" t="s">
        <v>985</v>
      </c>
      <c r="M26" s="45">
        <v>6500</v>
      </c>
      <c r="N26" s="45">
        <v>6500000</v>
      </c>
      <c r="O26" s="46" t="s">
        <v>986</v>
      </c>
      <c r="P26" s="71" t="s">
        <v>2733</v>
      </c>
    </row>
    <row r="27" spans="1:16" s="47" customFormat="1" ht="76.5">
      <c r="A27" s="74">
        <f>IF($C27&lt;&gt;"",SUBTOTAL(103,$C$4:$C27),"")</f>
        <v>22</v>
      </c>
      <c r="B27" s="41" t="s">
        <v>987</v>
      </c>
      <c r="C27" s="74" t="s">
        <v>389</v>
      </c>
      <c r="D27" s="42" t="s">
        <v>240</v>
      </c>
      <c r="E27" s="74" t="s">
        <v>576</v>
      </c>
      <c r="F27" s="43" t="s">
        <v>102</v>
      </c>
      <c r="G27" s="43" t="s">
        <v>749</v>
      </c>
      <c r="H27" s="44">
        <v>1000</v>
      </c>
      <c r="I27" s="43" t="s">
        <v>988</v>
      </c>
      <c r="J27" s="43" t="s">
        <v>989</v>
      </c>
      <c r="K27" s="43" t="s">
        <v>990</v>
      </c>
      <c r="L27" s="43" t="s">
        <v>991</v>
      </c>
      <c r="M27" s="45">
        <v>89426</v>
      </c>
      <c r="N27" s="45">
        <v>89426000</v>
      </c>
      <c r="O27" s="46" t="s">
        <v>963</v>
      </c>
      <c r="P27" s="71" t="s">
        <v>2733</v>
      </c>
    </row>
    <row r="28" spans="1:16" s="47" customFormat="1" ht="102">
      <c r="A28" s="74">
        <f>IF($C28&lt;&gt;"",SUBTOTAL(103,$C$4:$C28),"")</f>
        <v>23</v>
      </c>
      <c r="B28" s="46" t="s">
        <v>992</v>
      </c>
      <c r="C28" s="74" t="s">
        <v>389</v>
      </c>
      <c r="D28" s="42" t="s">
        <v>240</v>
      </c>
      <c r="E28" s="74" t="s">
        <v>577</v>
      </c>
      <c r="F28" s="48" t="s">
        <v>993</v>
      </c>
      <c r="G28" s="48" t="s">
        <v>749</v>
      </c>
      <c r="H28" s="44">
        <v>2000</v>
      </c>
      <c r="I28" s="48" t="s">
        <v>988</v>
      </c>
      <c r="J28" s="48" t="s">
        <v>994</v>
      </c>
      <c r="K28" s="48" t="s">
        <v>990</v>
      </c>
      <c r="L28" s="48" t="s">
        <v>995</v>
      </c>
      <c r="M28" s="45">
        <v>98615</v>
      </c>
      <c r="N28" s="45">
        <v>197230000</v>
      </c>
      <c r="O28" s="46" t="s">
        <v>963</v>
      </c>
      <c r="P28" s="71" t="s">
        <v>2733</v>
      </c>
    </row>
    <row r="29" spans="1:16" s="47" customFormat="1" ht="25.5">
      <c r="A29" s="74">
        <f>IF($C29&lt;&gt;"",SUBTOTAL(103,$C$4:$C29),"")</f>
        <v>24</v>
      </c>
      <c r="B29" s="41" t="s">
        <v>996</v>
      </c>
      <c r="C29" s="74" t="s">
        <v>555</v>
      </c>
      <c r="D29" s="42" t="s">
        <v>514</v>
      </c>
      <c r="E29" s="74" t="s">
        <v>515</v>
      </c>
      <c r="F29" s="43" t="s">
        <v>997</v>
      </c>
      <c r="G29" s="43" t="s">
        <v>749</v>
      </c>
      <c r="H29" s="44">
        <v>500000</v>
      </c>
      <c r="I29" s="43" t="s">
        <v>998</v>
      </c>
      <c r="J29" s="43" t="s">
        <v>321</v>
      </c>
      <c r="K29" s="43" t="s">
        <v>513</v>
      </c>
      <c r="L29" s="43" t="s">
        <v>999</v>
      </c>
      <c r="M29" s="45">
        <v>418</v>
      </c>
      <c r="N29" s="45">
        <v>209000000</v>
      </c>
      <c r="O29" s="46" t="s">
        <v>1000</v>
      </c>
      <c r="P29" s="71" t="s">
        <v>2733</v>
      </c>
    </row>
    <row r="30" spans="1:16" s="47" customFormat="1" ht="25.5">
      <c r="A30" s="74">
        <f>IF($C30&lt;&gt;"",SUBTOTAL(103,$C$4:$C30),"")</f>
        <v>25</v>
      </c>
      <c r="B30" s="41" t="s">
        <v>1001</v>
      </c>
      <c r="C30" s="74" t="s">
        <v>555</v>
      </c>
      <c r="D30" s="42" t="s">
        <v>8</v>
      </c>
      <c r="E30" s="74" t="s">
        <v>928</v>
      </c>
      <c r="F30" s="43" t="s">
        <v>1002</v>
      </c>
      <c r="G30" s="43" t="s">
        <v>749</v>
      </c>
      <c r="H30" s="44">
        <v>900000</v>
      </c>
      <c r="I30" s="43" t="s">
        <v>1003</v>
      </c>
      <c r="J30" s="43" t="s">
        <v>1004</v>
      </c>
      <c r="K30" s="43" t="s">
        <v>513</v>
      </c>
      <c r="L30" s="43" t="s">
        <v>1005</v>
      </c>
      <c r="M30" s="45">
        <v>173</v>
      </c>
      <c r="N30" s="45">
        <v>155700000</v>
      </c>
      <c r="O30" s="46" t="s">
        <v>1006</v>
      </c>
      <c r="P30" s="71" t="s">
        <v>2733</v>
      </c>
    </row>
    <row r="31" spans="1:16" s="47" customFormat="1" ht="51">
      <c r="A31" s="74">
        <f>IF($C31&lt;&gt;"",SUBTOTAL(103,$C$4:$C31),"")</f>
        <v>26</v>
      </c>
      <c r="B31" s="41" t="s">
        <v>1007</v>
      </c>
      <c r="C31" s="74" t="s">
        <v>555</v>
      </c>
      <c r="D31" s="42" t="s">
        <v>8</v>
      </c>
      <c r="E31" s="74" t="s">
        <v>143</v>
      </c>
      <c r="F31" s="43" t="s">
        <v>1008</v>
      </c>
      <c r="G31" s="43" t="s">
        <v>736</v>
      </c>
      <c r="H31" s="44">
        <v>8000</v>
      </c>
      <c r="I31" s="43" t="s">
        <v>1009</v>
      </c>
      <c r="J31" s="43" t="s">
        <v>1010</v>
      </c>
      <c r="K31" s="43" t="s">
        <v>513</v>
      </c>
      <c r="L31" s="43" t="s">
        <v>561</v>
      </c>
      <c r="M31" s="45">
        <v>5229</v>
      </c>
      <c r="N31" s="45">
        <v>41832000</v>
      </c>
      <c r="O31" s="46" t="s">
        <v>1011</v>
      </c>
      <c r="P31" s="71" t="s">
        <v>2733</v>
      </c>
    </row>
    <row r="32" spans="1:16" s="47" customFormat="1" ht="25.5">
      <c r="A32" s="74">
        <f>IF($C32&lt;&gt;"",SUBTOTAL(103,$C$4:$C32),"")</f>
        <v>27</v>
      </c>
      <c r="B32" s="41" t="s">
        <v>1012</v>
      </c>
      <c r="C32" s="74" t="s">
        <v>555</v>
      </c>
      <c r="D32" s="42" t="s">
        <v>516</v>
      </c>
      <c r="E32" s="74" t="s">
        <v>306</v>
      </c>
      <c r="F32" s="43" t="s">
        <v>767</v>
      </c>
      <c r="G32" s="43" t="s">
        <v>749</v>
      </c>
      <c r="H32" s="44">
        <v>5000</v>
      </c>
      <c r="I32" s="43" t="s">
        <v>1013</v>
      </c>
      <c r="J32" s="43" t="s">
        <v>1004</v>
      </c>
      <c r="K32" s="43" t="s">
        <v>513</v>
      </c>
      <c r="L32" s="43" t="s">
        <v>768</v>
      </c>
      <c r="M32" s="45">
        <v>455</v>
      </c>
      <c r="N32" s="45">
        <v>2275000</v>
      </c>
      <c r="O32" s="46" t="s">
        <v>1006</v>
      </c>
      <c r="P32" s="71" t="s">
        <v>2733</v>
      </c>
    </row>
    <row r="33" spans="1:16" s="47" customFormat="1" ht="25.5">
      <c r="A33" s="74">
        <f>IF($C33&lt;&gt;"",SUBTOTAL(103,$C$4:$C33),"")</f>
        <v>28</v>
      </c>
      <c r="B33" s="41" t="s">
        <v>1014</v>
      </c>
      <c r="C33" s="74" t="s">
        <v>733</v>
      </c>
      <c r="D33" s="42" t="s">
        <v>516</v>
      </c>
      <c r="E33" s="74" t="s">
        <v>306</v>
      </c>
      <c r="F33" s="43" t="s">
        <v>767</v>
      </c>
      <c r="G33" s="43" t="s">
        <v>749</v>
      </c>
      <c r="H33" s="44">
        <v>5000</v>
      </c>
      <c r="I33" s="43" t="s">
        <v>1013</v>
      </c>
      <c r="J33" s="43" t="s">
        <v>1004</v>
      </c>
      <c r="K33" s="43" t="s">
        <v>513</v>
      </c>
      <c r="L33" s="43" t="s">
        <v>768</v>
      </c>
      <c r="M33" s="45">
        <v>455</v>
      </c>
      <c r="N33" s="45">
        <v>2275000</v>
      </c>
      <c r="O33" s="46" t="s">
        <v>1006</v>
      </c>
      <c r="P33" s="71" t="s">
        <v>2733</v>
      </c>
    </row>
    <row r="34" spans="1:16" s="47" customFormat="1" ht="38.25">
      <c r="A34" s="74">
        <f>IF($C34&lt;&gt;"",SUBTOTAL(103,$C$4:$C34),"")</f>
        <v>29</v>
      </c>
      <c r="B34" s="41" t="s">
        <v>1015</v>
      </c>
      <c r="C34" s="74" t="s">
        <v>555</v>
      </c>
      <c r="D34" s="42" t="s">
        <v>699</v>
      </c>
      <c r="E34" s="74" t="s">
        <v>748</v>
      </c>
      <c r="F34" s="43" t="s">
        <v>1016</v>
      </c>
      <c r="G34" s="43" t="s">
        <v>1017</v>
      </c>
      <c r="H34" s="44">
        <v>25000</v>
      </c>
      <c r="I34" s="43" t="s">
        <v>1018</v>
      </c>
      <c r="J34" s="43" t="s">
        <v>512</v>
      </c>
      <c r="K34" s="43" t="s">
        <v>513</v>
      </c>
      <c r="L34" s="43" t="s">
        <v>1019</v>
      </c>
      <c r="M34" s="45">
        <v>355</v>
      </c>
      <c r="N34" s="45">
        <v>8875000</v>
      </c>
      <c r="O34" s="46" t="s">
        <v>1020</v>
      </c>
      <c r="P34" s="71" t="s">
        <v>2733</v>
      </c>
    </row>
    <row r="35" spans="1:16" s="47" customFormat="1" ht="76.5">
      <c r="A35" s="74">
        <f>IF($C35&lt;&gt;"",SUBTOTAL(103,$C$4:$C35),"")</f>
        <v>30</v>
      </c>
      <c r="B35" s="41" t="s">
        <v>1021</v>
      </c>
      <c r="C35" s="74" t="s">
        <v>555</v>
      </c>
      <c r="D35" s="42" t="s">
        <v>556</v>
      </c>
      <c r="E35" s="74" t="s">
        <v>557</v>
      </c>
      <c r="F35" s="43" t="s">
        <v>1022</v>
      </c>
      <c r="G35" s="43" t="s">
        <v>736</v>
      </c>
      <c r="H35" s="44">
        <v>6000</v>
      </c>
      <c r="I35" s="43" t="s">
        <v>1023</v>
      </c>
      <c r="J35" s="43" t="s">
        <v>1024</v>
      </c>
      <c r="K35" s="43" t="s">
        <v>513</v>
      </c>
      <c r="L35" s="43" t="s">
        <v>711</v>
      </c>
      <c r="M35" s="45">
        <v>39000</v>
      </c>
      <c r="N35" s="45">
        <v>234000000</v>
      </c>
      <c r="O35" s="46" t="s">
        <v>1025</v>
      </c>
      <c r="P35" s="71" t="s">
        <v>2733</v>
      </c>
    </row>
    <row r="36" spans="1:16" s="47" customFormat="1" ht="38.25">
      <c r="A36" s="74">
        <f>IF($C36&lt;&gt;"",SUBTOTAL(103,$C$4:$C36),"")</f>
        <v>31</v>
      </c>
      <c r="B36" s="41" t="s">
        <v>1026</v>
      </c>
      <c r="C36" s="74" t="s">
        <v>446</v>
      </c>
      <c r="D36" s="42" t="s">
        <v>517</v>
      </c>
      <c r="E36" s="74" t="s">
        <v>760</v>
      </c>
      <c r="F36" s="43" t="s">
        <v>1027</v>
      </c>
      <c r="G36" s="43" t="s">
        <v>749</v>
      </c>
      <c r="H36" s="44">
        <v>10000</v>
      </c>
      <c r="I36" s="43" t="s">
        <v>1028</v>
      </c>
      <c r="J36" s="43" t="s">
        <v>1029</v>
      </c>
      <c r="K36" s="43" t="s">
        <v>884</v>
      </c>
      <c r="L36" s="43" t="s">
        <v>1030</v>
      </c>
      <c r="M36" s="45">
        <v>3600</v>
      </c>
      <c r="N36" s="45">
        <v>36000000</v>
      </c>
      <c r="O36" s="46" t="s">
        <v>949</v>
      </c>
      <c r="P36" s="71" t="s">
        <v>2733</v>
      </c>
    </row>
    <row r="37" spans="1:16" s="47" customFormat="1" ht="25.5">
      <c r="A37" s="74">
        <f>IF($C37&lt;&gt;"",SUBTOTAL(103,$C$4:$C37),"")</f>
        <v>32</v>
      </c>
      <c r="B37" s="41" t="s">
        <v>1031</v>
      </c>
      <c r="C37" s="74" t="s">
        <v>555</v>
      </c>
      <c r="D37" s="42" t="s">
        <v>517</v>
      </c>
      <c r="E37" s="74" t="s">
        <v>760</v>
      </c>
      <c r="F37" s="43" t="s">
        <v>1032</v>
      </c>
      <c r="G37" s="43" t="s">
        <v>749</v>
      </c>
      <c r="H37" s="44">
        <v>10000</v>
      </c>
      <c r="I37" s="43" t="s">
        <v>1033</v>
      </c>
      <c r="J37" s="43" t="s">
        <v>680</v>
      </c>
      <c r="K37" s="43" t="s">
        <v>513</v>
      </c>
      <c r="L37" s="43" t="s">
        <v>1035</v>
      </c>
      <c r="M37" s="45">
        <v>693</v>
      </c>
      <c r="N37" s="45">
        <v>6930000</v>
      </c>
      <c r="O37" s="46" t="s">
        <v>1036</v>
      </c>
      <c r="P37" s="71" t="s">
        <v>2733</v>
      </c>
    </row>
    <row r="38" spans="1:16" s="47" customFormat="1" ht="25.5">
      <c r="A38" s="74">
        <f>IF($C38&lt;&gt;"",SUBTOTAL(103,$C$4:$C38),"")</f>
        <v>33</v>
      </c>
      <c r="B38" s="41" t="s">
        <v>1037</v>
      </c>
      <c r="C38" s="74" t="s">
        <v>555</v>
      </c>
      <c r="D38" s="42" t="s">
        <v>9</v>
      </c>
      <c r="E38" s="74" t="s">
        <v>760</v>
      </c>
      <c r="F38" s="43" t="s">
        <v>9</v>
      </c>
      <c r="G38" s="43" t="s">
        <v>749</v>
      </c>
      <c r="H38" s="44">
        <v>150000</v>
      </c>
      <c r="I38" s="43" t="s">
        <v>1038</v>
      </c>
      <c r="J38" s="43" t="s">
        <v>1</v>
      </c>
      <c r="K38" s="43" t="s">
        <v>513</v>
      </c>
      <c r="L38" s="43" t="s">
        <v>1039</v>
      </c>
      <c r="M38" s="45">
        <v>90</v>
      </c>
      <c r="N38" s="45">
        <v>13500000</v>
      </c>
      <c r="O38" s="46" t="s">
        <v>1040</v>
      </c>
      <c r="P38" s="71" t="s">
        <v>2733</v>
      </c>
    </row>
    <row r="39" spans="1:16" s="47" customFormat="1" ht="25.5">
      <c r="A39" s="74">
        <f>IF($C39&lt;&gt;"",SUBTOTAL(103,$C$4:$C39),"")</f>
        <v>34</v>
      </c>
      <c r="B39" s="41" t="s">
        <v>1041</v>
      </c>
      <c r="C39" s="74" t="s">
        <v>555</v>
      </c>
      <c r="D39" s="42" t="s">
        <v>9</v>
      </c>
      <c r="E39" s="74" t="s">
        <v>10</v>
      </c>
      <c r="F39" s="43" t="s">
        <v>9</v>
      </c>
      <c r="G39" s="43" t="s">
        <v>392</v>
      </c>
      <c r="H39" s="44">
        <v>2000</v>
      </c>
      <c r="I39" s="43" t="s">
        <v>1042</v>
      </c>
      <c r="J39" s="43" t="s">
        <v>783</v>
      </c>
      <c r="K39" s="43" t="s">
        <v>513</v>
      </c>
      <c r="L39" s="43" t="s">
        <v>784</v>
      </c>
      <c r="M39" s="45">
        <v>960</v>
      </c>
      <c r="N39" s="45">
        <v>1920000</v>
      </c>
      <c r="O39" s="46" t="s">
        <v>892</v>
      </c>
      <c r="P39" s="71" t="s">
        <v>2733</v>
      </c>
    </row>
    <row r="40" spans="1:16" s="47" customFormat="1" ht="38.25">
      <c r="A40" s="74">
        <f>IF($C40&lt;&gt;"",SUBTOTAL(103,$C$4:$C40),"")</f>
        <v>35</v>
      </c>
      <c r="B40" s="41" t="s">
        <v>1043</v>
      </c>
      <c r="C40" s="74" t="s">
        <v>555</v>
      </c>
      <c r="D40" s="42" t="s">
        <v>232</v>
      </c>
      <c r="E40" s="74" t="s">
        <v>558</v>
      </c>
      <c r="F40" s="43" t="s">
        <v>1044</v>
      </c>
      <c r="G40" s="43" t="s">
        <v>749</v>
      </c>
      <c r="H40" s="44">
        <v>500000</v>
      </c>
      <c r="I40" s="43" t="s">
        <v>473</v>
      </c>
      <c r="J40" s="43" t="s">
        <v>1010</v>
      </c>
      <c r="K40" s="43" t="s">
        <v>513</v>
      </c>
      <c r="L40" s="43" t="s">
        <v>1045</v>
      </c>
      <c r="M40" s="45">
        <v>399</v>
      </c>
      <c r="N40" s="45">
        <v>199500000</v>
      </c>
      <c r="O40" s="46" t="s">
        <v>1011</v>
      </c>
      <c r="P40" s="71" t="s">
        <v>2733</v>
      </c>
    </row>
    <row r="41" spans="1:16" s="47" customFormat="1" ht="25.5">
      <c r="A41" s="74">
        <f>IF($C41&lt;&gt;"",SUBTOTAL(103,$C$4:$C41),"")</f>
        <v>36</v>
      </c>
      <c r="B41" s="41" t="s">
        <v>1046</v>
      </c>
      <c r="C41" s="74" t="s">
        <v>555</v>
      </c>
      <c r="D41" s="42" t="s">
        <v>1047</v>
      </c>
      <c r="E41" s="74" t="s">
        <v>1048</v>
      </c>
      <c r="F41" s="43" t="s">
        <v>1049</v>
      </c>
      <c r="G41" s="43" t="s">
        <v>749</v>
      </c>
      <c r="H41" s="44">
        <v>25000</v>
      </c>
      <c r="I41" s="43" t="s">
        <v>1050</v>
      </c>
      <c r="J41" s="43" t="s">
        <v>970</v>
      </c>
      <c r="K41" s="43" t="s">
        <v>513</v>
      </c>
      <c r="L41" s="43" t="s">
        <v>1051</v>
      </c>
      <c r="M41" s="45">
        <v>98</v>
      </c>
      <c r="N41" s="45">
        <v>2450000</v>
      </c>
      <c r="O41" s="46" t="s">
        <v>972</v>
      </c>
      <c r="P41" s="71" t="s">
        <v>2733</v>
      </c>
    </row>
    <row r="42" spans="1:16" s="47" customFormat="1" ht="63.75">
      <c r="A42" s="74">
        <f>IF($C42&lt;&gt;"",SUBTOTAL(103,$C$4:$C42),"")</f>
        <v>37</v>
      </c>
      <c r="B42" s="41" t="s">
        <v>1052</v>
      </c>
      <c r="C42" s="74" t="s">
        <v>555</v>
      </c>
      <c r="D42" s="42" t="s">
        <v>369</v>
      </c>
      <c r="E42" s="74" t="s">
        <v>370</v>
      </c>
      <c r="F42" s="43" t="s">
        <v>131</v>
      </c>
      <c r="G42" s="43" t="s">
        <v>392</v>
      </c>
      <c r="H42" s="44">
        <v>4000</v>
      </c>
      <c r="I42" s="43" t="s">
        <v>1053</v>
      </c>
      <c r="J42" s="43" t="s">
        <v>493</v>
      </c>
      <c r="K42" s="43" t="s">
        <v>513</v>
      </c>
      <c r="L42" s="43" t="s">
        <v>1054</v>
      </c>
      <c r="M42" s="45">
        <v>3360</v>
      </c>
      <c r="N42" s="45">
        <v>13440000</v>
      </c>
      <c r="O42" s="46" t="s">
        <v>902</v>
      </c>
      <c r="P42" s="71" t="s">
        <v>2733</v>
      </c>
    </row>
    <row r="43" spans="1:16" s="47" customFormat="1" ht="38.25">
      <c r="A43" s="74">
        <f>IF($C43&lt;&gt;"",SUBTOTAL(103,$C$4:$C43),"")</f>
        <v>38</v>
      </c>
      <c r="B43" s="41" t="s">
        <v>1055</v>
      </c>
      <c r="C43" s="74" t="s">
        <v>389</v>
      </c>
      <c r="D43" s="42" t="s">
        <v>864</v>
      </c>
      <c r="E43" s="74" t="s">
        <v>865</v>
      </c>
      <c r="F43" s="43" t="s">
        <v>1056</v>
      </c>
      <c r="G43" s="43" t="s">
        <v>392</v>
      </c>
      <c r="H43" s="44">
        <v>500</v>
      </c>
      <c r="I43" s="43" t="s">
        <v>911</v>
      </c>
      <c r="J43" s="43" t="s">
        <v>900</v>
      </c>
      <c r="K43" s="43" t="s">
        <v>138</v>
      </c>
      <c r="L43" s="43" t="s">
        <v>1057</v>
      </c>
      <c r="M43" s="45">
        <v>78750</v>
      </c>
      <c r="N43" s="45">
        <v>39375000</v>
      </c>
      <c r="O43" s="46" t="s">
        <v>902</v>
      </c>
      <c r="P43" s="71" t="s">
        <v>2733</v>
      </c>
    </row>
    <row r="44" spans="1:16" s="47" customFormat="1" ht="25.5">
      <c r="A44" s="74">
        <f>IF($C44&lt;&gt;"",SUBTOTAL(103,$C$4:$C44),"")</f>
        <v>39</v>
      </c>
      <c r="B44" s="41" t="s">
        <v>1058</v>
      </c>
      <c r="C44" s="74" t="s">
        <v>389</v>
      </c>
      <c r="D44" s="42" t="s">
        <v>472</v>
      </c>
      <c r="E44" s="74" t="s">
        <v>1059</v>
      </c>
      <c r="F44" s="43" t="s">
        <v>1060</v>
      </c>
      <c r="G44" s="43" t="s">
        <v>736</v>
      </c>
      <c r="H44" s="44">
        <v>500</v>
      </c>
      <c r="I44" s="43" t="s">
        <v>1061</v>
      </c>
      <c r="J44" s="43" t="s">
        <v>1062</v>
      </c>
      <c r="K44" s="43" t="s">
        <v>875</v>
      </c>
      <c r="L44" s="43" t="s">
        <v>1063</v>
      </c>
      <c r="M44" s="45">
        <v>37800</v>
      </c>
      <c r="N44" s="45">
        <v>18900000</v>
      </c>
      <c r="O44" s="46" t="s">
        <v>902</v>
      </c>
      <c r="P44" s="71" t="s">
        <v>2733</v>
      </c>
    </row>
    <row r="45" spans="1:16" s="47" customFormat="1" ht="38.25">
      <c r="A45" s="74">
        <f>IF($C45&lt;&gt;"",SUBTOTAL(103,$C$4:$C45),"")</f>
        <v>40</v>
      </c>
      <c r="B45" s="41" t="s">
        <v>1064</v>
      </c>
      <c r="C45" s="74" t="s">
        <v>555</v>
      </c>
      <c r="D45" s="42" t="s">
        <v>472</v>
      </c>
      <c r="E45" s="74" t="s">
        <v>1059</v>
      </c>
      <c r="F45" s="43" t="s">
        <v>1065</v>
      </c>
      <c r="G45" s="43" t="s">
        <v>11</v>
      </c>
      <c r="H45" s="44">
        <v>2000</v>
      </c>
      <c r="I45" s="43" t="s">
        <v>1066</v>
      </c>
      <c r="J45" s="43" t="s">
        <v>142</v>
      </c>
      <c r="K45" s="43" t="s">
        <v>513</v>
      </c>
      <c r="L45" s="43" t="s">
        <v>1067</v>
      </c>
      <c r="M45" s="45">
        <v>18900</v>
      </c>
      <c r="N45" s="45">
        <v>37800000</v>
      </c>
      <c r="O45" s="46" t="s">
        <v>1068</v>
      </c>
      <c r="P45" s="71" t="s">
        <v>2733</v>
      </c>
    </row>
    <row r="46" spans="1:16" s="47" customFormat="1" ht="38.25">
      <c r="A46" s="74">
        <f>IF($C46&lt;&gt;"",SUBTOTAL(103,$C$4:$C46),"")</f>
        <v>41</v>
      </c>
      <c r="B46" s="41" t="s">
        <v>1069</v>
      </c>
      <c r="C46" s="74" t="s">
        <v>389</v>
      </c>
      <c r="D46" s="42" t="s">
        <v>472</v>
      </c>
      <c r="E46" s="74" t="s">
        <v>515</v>
      </c>
      <c r="F46" s="43" t="s">
        <v>1070</v>
      </c>
      <c r="G46" s="43" t="s">
        <v>749</v>
      </c>
      <c r="H46" s="44">
        <v>2000</v>
      </c>
      <c r="I46" s="43" t="s">
        <v>678</v>
      </c>
      <c r="J46" s="43" t="s">
        <v>1071</v>
      </c>
      <c r="K46" s="43" t="s">
        <v>354</v>
      </c>
      <c r="L46" s="43" t="s">
        <v>679</v>
      </c>
      <c r="M46" s="45">
        <v>2831</v>
      </c>
      <c r="N46" s="45">
        <v>5662000</v>
      </c>
      <c r="O46" s="46" t="s">
        <v>467</v>
      </c>
      <c r="P46" s="71" t="s">
        <v>2733</v>
      </c>
    </row>
    <row r="47" spans="1:16" s="47" customFormat="1" ht="38.25">
      <c r="A47" s="74">
        <f>IF($C47&lt;&gt;"",SUBTOTAL(103,$C$4:$C47),"")</f>
        <v>42</v>
      </c>
      <c r="B47" s="41" t="s">
        <v>1072</v>
      </c>
      <c r="C47" s="74" t="s">
        <v>555</v>
      </c>
      <c r="D47" s="42" t="s">
        <v>472</v>
      </c>
      <c r="E47" s="74" t="s">
        <v>558</v>
      </c>
      <c r="F47" s="43" t="s">
        <v>1073</v>
      </c>
      <c r="G47" s="43" t="s">
        <v>749</v>
      </c>
      <c r="H47" s="44">
        <v>400000</v>
      </c>
      <c r="I47" s="43" t="s">
        <v>1074</v>
      </c>
      <c r="J47" s="43" t="s">
        <v>1075</v>
      </c>
      <c r="K47" s="43" t="s">
        <v>513</v>
      </c>
      <c r="L47" s="43" t="s">
        <v>1076</v>
      </c>
      <c r="M47" s="45">
        <v>92</v>
      </c>
      <c r="N47" s="45">
        <v>36800000</v>
      </c>
      <c r="O47" s="46" t="s">
        <v>1077</v>
      </c>
      <c r="P47" s="71" t="s">
        <v>2733</v>
      </c>
    </row>
    <row r="48" spans="1:16" s="47" customFormat="1" ht="51">
      <c r="A48" s="74">
        <f>IF($C48&lt;&gt;"",SUBTOTAL(103,$C$4:$C48),"")</f>
        <v>43</v>
      </c>
      <c r="B48" s="41" t="s">
        <v>1078</v>
      </c>
      <c r="C48" s="74" t="s">
        <v>389</v>
      </c>
      <c r="D48" s="42" t="s">
        <v>472</v>
      </c>
      <c r="E48" s="74" t="s">
        <v>558</v>
      </c>
      <c r="F48" s="43" t="s">
        <v>1079</v>
      </c>
      <c r="G48" s="43" t="s">
        <v>749</v>
      </c>
      <c r="H48" s="44">
        <v>4000</v>
      </c>
      <c r="I48" s="43" t="s">
        <v>121</v>
      </c>
      <c r="J48" s="43" t="s">
        <v>858</v>
      </c>
      <c r="K48" s="43" t="s">
        <v>859</v>
      </c>
      <c r="L48" s="43" t="s">
        <v>860</v>
      </c>
      <c r="M48" s="45">
        <v>1954</v>
      </c>
      <c r="N48" s="45">
        <v>7816000</v>
      </c>
      <c r="O48" s="46" t="s">
        <v>467</v>
      </c>
      <c r="P48" s="71" t="s">
        <v>2733</v>
      </c>
    </row>
    <row r="49" spans="1:16" s="47" customFormat="1" ht="25.5">
      <c r="A49" s="74">
        <f>IF($C49&lt;&gt;"",SUBTOTAL(103,$C$4:$C49),"")</f>
        <v>44</v>
      </c>
      <c r="B49" s="41" t="s">
        <v>1080</v>
      </c>
      <c r="C49" s="74" t="s">
        <v>555</v>
      </c>
      <c r="D49" s="42" t="s">
        <v>1081</v>
      </c>
      <c r="E49" s="74" t="s">
        <v>1082</v>
      </c>
      <c r="F49" s="43" t="s">
        <v>1083</v>
      </c>
      <c r="G49" s="43" t="s">
        <v>749</v>
      </c>
      <c r="H49" s="44">
        <v>25000</v>
      </c>
      <c r="I49" s="43" t="s">
        <v>1084</v>
      </c>
      <c r="J49" s="43" t="s">
        <v>1004</v>
      </c>
      <c r="K49" s="43" t="s">
        <v>513</v>
      </c>
      <c r="L49" s="43" t="s">
        <v>1085</v>
      </c>
      <c r="M49" s="45">
        <v>1045</v>
      </c>
      <c r="N49" s="45">
        <v>26125000</v>
      </c>
      <c r="O49" s="46" t="s">
        <v>1006</v>
      </c>
      <c r="P49" s="71" t="s">
        <v>2733</v>
      </c>
    </row>
    <row r="50" spans="1:16" s="47" customFormat="1" ht="24">
      <c r="A50" s="74">
        <f>IF($C50&lt;&gt;"",SUBTOTAL(103,$C$4:$C50),"")</f>
        <v>45</v>
      </c>
      <c r="B50" s="41" t="s">
        <v>1086</v>
      </c>
      <c r="C50" s="74" t="s">
        <v>389</v>
      </c>
      <c r="D50" s="42" t="s">
        <v>160</v>
      </c>
      <c r="E50" s="74" t="s">
        <v>762</v>
      </c>
      <c r="F50" s="43" t="s">
        <v>1087</v>
      </c>
      <c r="G50" s="43" t="s">
        <v>392</v>
      </c>
      <c r="H50" s="44">
        <v>1000</v>
      </c>
      <c r="I50" s="43" t="s">
        <v>899</v>
      </c>
      <c r="J50" s="43" t="s">
        <v>633</v>
      </c>
      <c r="K50" s="43" t="s">
        <v>252</v>
      </c>
      <c r="L50" s="43" t="s">
        <v>1088</v>
      </c>
      <c r="M50" s="45">
        <v>13650</v>
      </c>
      <c r="N50" s="45">
        <v>13650000</v>
      </c>
      <c r="O50" s="46" t="s">
        <v>902</v>
      </c>
      <c r="P50" s="71" t="s">
        <v>2733</v>
      </c>
    </row>
    <row r="51" spans="1:16" s="47" customFormat="1" ht="25.5">
      <c r="A51" s="74">
        <f>IF($C51&lt;&gt;"",SUBTOTAL(103,$C$4:$C51),"")</f>
        <v>46</v>
      </c>
      <c r="B51" s="41" t="s">
        <v>1089</v>
      </c>
      <c r="C51" s="74" t="s">
        <v>555</v>
      </c>
      <c r="D51" s="42" t="s">
        <v>160</v>
      </c>
      <c r="E51" s="74" t="s">
        <v>762</v>
      </c>
      <c r="F51" s="43" t="s">
        <v>161</v>
      </c>
      <c r="G51" s="43" t="s">
        <v>749</v>
      </c>
      <c r="H51" s="44">
        <v>20000</v>
      </c>
      <c r="I51" s="43" t="s">
        <v>1038</v>
      </c>
      <c r="J51" s="43" t="s">
        <v>1004</v>
      </c>
      <c r="K51" s="43" t="s">
        <v>513</v>
      </c>
      <c r="L51" s="43" t="s">
        <v>769</v>
      </c>
      <c r="M51" s="45">
        <v>169</v>
      </c>
      <c r="N51" s="45">
        <v>3380000</v>
      </c>
      <c r="O51" s="46" t="s">
        <v>1006</v>
      </c>
      <c r="P51" s="71" t="s">
        <v>2733</v>
      </c>
    </row>
    <row r="52" spans="1:16" s="47" customFormat="1" ht="25.5">
      <c r="A52" s="74">
        <f>IF($C52&lt;&gt;"",SUBTOTAL(103,$C$4:$C52),"")</f>
        <v>47</v>
      </c>
      <c r="B52" s="41" t="s">
        <v>1090</v>
      </c>
      <c r="C52" s="74" t="s">
        <v>389</v>
      </c>
      <c r="D52" s="42" t="s">
        <v>1091</v>
      </c>
      <c r="E52" s="74" t="s">
        <v>1092</v>
      </c>
      <c r="F52" s="43" t="s">
        <v>1093</v>
      </c>
      <c r="G52" s="43" t="s">
        <v>392</v>
      </c>
      <c r="H52" s="44">
        <v>500</v>
      </c>
      <c r="I52" s="43" t="s">
        <v>1094</v>
      </c>
      <c r="J52" s="43" t="s">
        <v>1095</v>
      </c>
      <c r="K52" s="43" t="s">
        <v>875</v>
      </c>
      <c r="L52" s="43" t="s">
        <v>1096</v>
      </c>
      <c r="M52" s="45">
        <v>700000</v>
      </c>
      <c r="N52" s="45">
        <v>350000000</v>
      </c>
      <c r="O52" s="46" t="s">
        <v>1097</v>
      </c>
      <c r="P52" s="71" t="s">
        <v>2733</v>
      </c>
    </row>
    <row r="53" spans="1:16" s="59" customFormat="1" ht="24">
      <c r="A53" s="74">
        <f>IF($C53&lt;&gt;"",SUBTOTAL(103,$C$4:$C53),"")</f>
      </c>
      <c r="B53" s="68" t="s">
        <v>1098</v>
      </c>
      <c r="C53" s="75"/>
      <c r="D53" s="60"/>
      <c r="E53" s="75"/>
      <c r="F53" s="64"/>
      <c r="G53" s="64"/>
      <c r="H53" s="62"/>
      <c r="I53" s="64"/>
      <c r="J53" s="64"/>
      <c r="K53" s="64"/>
      <c r="L53" s="64"/>
      <c r="M53" s="63"/>
      <c r="N53" s="63"/>
      <c r="O53" s="11"/>
      <c r="P53" s="71" t="s">
        <v>2733</v>
      </c>
    </row>
    <row r="54" spans="1:16" s="47" customFormat="1" ht="25.5">
      <c r="A54" s="74">
        <f>IF($C54&lt;&gt;"",SUBTOTAL(103,$C$4:$C54),"")</f>
        <v>48</v>
      </c>
      <c r="B54" s="41" t="s">
        <v>1099</v>
      </c>
      <c r="C54" s="74" t="s">
        <v>555</v>
      </c>
      <c r="D54" s="42" t="s">
        <v>727</v>
      </c>
      <c r="E54" s="74" t="s">
        <v>357</v>
      </c>
      <c r="F54" s="43" t="s">
        <v>727</v>
      </c>
      <c r="G54" s="43" t="s">
        <v>392</v>
      </c>
      <c r="H54" s="44">
        <v>20000</v>
      </c>
      <c r="I54" s="43" t="s">
        <v>1100</v>
      </c>
      <c r="J54" s="43" t="s">
        <v>455</v>
      </c>
      <c r="K54" s="43" t="s">
        <v>513</v>
      </c>
      <c r="L54" s="43" t="s">
        <v>457</v>
      </c>
      <c r="M54" s="45">
        <v>2000</v>
      </c>
      <c r="N54" s="45">
        <v>40000000</v>
      </c>
      <c r="O54" s="46" t="s">
        <v>941</v>
      </c>
      <c r="P54" s="71" t="s">
        <v>2733</v>
      </c>
    </row>
    <row r="55" spans="1:16" s="47" customFormat="1" ht="25.5">
      <c r="A55" s="74">
        <f>IF($C55&lt;&gt;"",SUBTOTAL(103,$C$4:$C55),"")</f>
        <v>49</v>
      </c>
      <c r="B55" s="41" t="s">
        <v>1101</v>
      </c>
      <c r="C55" s="74" t="s">
        <v>555</v>
      </c>
      <c r="D55" s="42" t="s">
        <v>1102</v>
      </c>
      <c r="E55" s="74" t="s">
        <v>149</v>
      </c>
      <c r="F55" s="43" t="s">
        <v>1103</v>
      </c>
      <c r="G55" s="43" t="s">
        <v>749</v>
      </c>
      <c r="H55" s="44">
        <v>240000</v>
      </c>
      <c r="I55" s="43" t="s">
        <v>1104</v>
      </c>
      <c r="J55" s="43" t="s">
        <v>655</v>
      </c>
      <c r="K55" s="43" t="s">
        <v>513</v>
      </c>
      <c r="L55" s="43" t="s">
        <v>1105</v>
      </c>
      <c r="M55" s="45">
        <v>38</v>
      </c>
      <c r="N55" s="45">
        <v>9120000</v>
      </c>
      <c r="O55" s="46" t="s">
        <v>1106</v>
      </c>
      <c r="P55" s="71" t="s">
        <v>2733</v>
      </c>
    </row>
    <row r="56" spans="1:16" s="47" customFormat="1" ht="25.5">
      <c r="A56" s="74">
        <f>IF($C56&lt;&gt;"",SUBTOTAL(103,$C$4:$C56),"")</f>
        <v>50</v>
      </c>
      <c r="B56" s="41" t="s">
        <v>1107</v>
      </c>
      <c r="C56" s="74" t="s">
        <v>555</v>
      </c>
      <c r="D56" s="42" t="s">
        <v>162</v>
      </c>
      <c r="E56" s="74" t="s">
        <v>163</v>
      </c>
      <c r="F56" s="43" t="s">
        <v>202</v>
      </c>
      <c r="G56" s="43" t="s">
        <v>749</v>
      </c>
      <c r="H56" s="44">
        <v>900000</v>
      </c>
      <c r="I56" s="43" t="s">
        <v>1108</v>
      </c>
      <c r="J56" s="43" t="s">
        <v>655</v>
      </c>
      <c r="K56" s="43" t="s">
        <v>513</v>
      </c>
      <c r="L56" s="43" t="s">
        <v>203</v>
      </c>
      <c r="M56" s="45">
        <v>56</v>
      </c>
      <c r="N56" s="45">
        <v>50400000</v>
      </c>
      <c r="O56" s="46" t="s">
        <v>1106</v>
      </c>
      <c r="P56" s="71" t="s">
        <v>2733</v>
      </c>
    </row>
    <row r="57" spans="1:16" s="47" customFormat="1" ht="25.5">
      <c r="A57" s="74">
        <f>IF($C57&lt;&gt;"",SUBTOTAL(103,$C$4:$C57),"")</f>
        <v>51</v>
      </c>
      <c r="B57" s="41" t="s">
        <v>1109</v>
      </c>
      <c r="C57" s="74" t="s">
        <v>555</v>
      </c>
      <c r="D57" s="42" t="s">
        <v>1110</v>
      </c>
      <c r="E57" s="74" t="s">
        <v>1111</v>
      </c>
      <c r="F57" s="43" t="s">
        <v>1112</v>
      </c>
      <c r="G57" s="43" t="s">
        <v>392</v>
      </c>
      <c r="H57" s="44">
        <v>2000</v>
      </c>
      <c r="I57" s="43" t="s">
        <v>454</v>
      </c>
      <c r="J57" s="43" t="s">
        <v>455</v>
      </c>
      <c r="K57" s="43" t="s">
        <v>513</v>
      </c>
      <c r="L57" s="43" t="s">
        <v>1113</v>
      </c>
      <c r="M57" s="45">
        <v>546</v>
      </c>
      <c r="N57" s="45">
        <v>1092000</v>
      </c>
      <c r="O57" s="46" t="s">
        <v>941</v>
      </c>
      <c r="P57" s="71" t="s">
        <v>2733</v>
      </c>
    </row>
    <row r="58" spans="1:16" s="47" customFormat="1" ht="38.25">
      <c r="A58" s="74">
        <f>IF($C58&lt;&gt;"",SUBTOTAL(103,$C$4:$C58),"")</f>
        <v>52</v>
      </c>
      <c r="B58" s="41" t="s">
        <v>1114</v>
      </c>
      <c r="C58" s="74" t="s">
        <v>555</v>
      </c>
      <c r="D58" s="42" t="s">
        <v>484</v>
      </c>
      <c r="E58" s="74" t="s">
        <v>485</v>
      </c>
      <c r="F58" s="43" t="s">
        <v>764</v>
      </c>
      <c r="G58" s="43" t="s">
        <v>749</v>
      </c>
      <c r="H58" s="44">
        <v>50000</v>
      </c>
      <c r="I58" s="43" t="s">
        <v>1115</v>
      </c>
      <c r="J58" s="43" t="s">
        <v>1010</v>
      </c>
      <c r="K58" s="43" t="s">
        <v>513</v>
      </c>
      <c r="L58" s="43" t="s">
        <v>841</v>
      </c>
      <c r="M58" s="45">
        <v>1470</v>
      </c>
      <c r="N58" s="45">
        <v>73500000</v>
      </c>
      <c r="O58" s="46" t="s">
        <v>1011</v>
      </c>
      <c r="P58" s="71" t="s">
        <v>2733</v>
      </c>
    </row>
    <row r="59" spans="1:16" s="47" customFormat="1" ht="38.25">
      <c r="A59" s="74">
        <f>IF($C59&lt;&gt;"",SUBTOTAL(103,$C$4:$C59),"")</f>
        <v>53</v>
      </c>
      <c r="B59" s="41" t="s">
        <v>1116</v>
      </c>
      <c r="C59" s="74" t="s">
        <v>389</v>
      </c>
      <c r="D59" s="42" t="s">
        <v>164</v>
      </c>
      <c r="E59" s="74" t="s">
        <v>438</v>
      </c>
      <c r="F59" s="43" t="s">
        <v>1117</v>
      </c>
      <c r="G59" s="43" t="s">
        <v>749</v>
      </c>
      <c r="H59" s="44">
        <v>4000</v>
      </c>
      <c r="I59" s="43" t="s">
        <v>1118</v>
      </c>
      <c r="J59" s="43" t="s">
        <v>633</v>
      </c>
      <c r="K59" s="43" t="s">
        <v>252</v>
      </c>
      <c r="L59" s="43" t="s">
        <v>1119</v>
      </c>
      <c r="M59" s="45">
        <v>2750</v>
      </c>
      <c r="N59" s="45">
        <v>11000000</v>
      </c>
      <c r="O59" s="46" t="s">
        <v>1120</v>
      </c>
      <c r="P59" s="71" t="s">
        <v>2733</v>
      </c>
    </row>
    <row r="60" spans="1:16" s="47" customFormat="1" ht="38.25">
      <c r="A60" s="74">
        <f>IF($C60&lt;&gt;"",SUBTOTAL(103,$C$4:$C60),"")</f>
        <v>54</v>
      </c>
      <c r="B60" s="41" t="s">
        <v>1121</v>
      </c>
      <c r="C60" s="74" t="s">
        <v>555</v>
      </c>
      <c r="D60" s="42" t="s">
        <v>164</v>
      </c>
      <c r="E60" s="74" t="s">
        <v>438</v>
      </c>
      <c r="F60" s="43" t="s">
        <v>1122</v>
      </c>
      <c r="G60" s="43" t="s">
        <v>749</v>
      </c>
      <c r="H60" s="44">
        <v>30000</v>
      </c>
      <c r="I60" s="43" t="s">
        <v>1123</v>
      </c>
      <c r="J60" s="43" t="s">
        <v>1124</v>
      </c>
      <c r="K60" s="43" t="s">
        <v>513</v>
      </c>
      <c r="L60" s="43" t="s">
        <v>1125</v>
      </c>
      <c r="M60" s="45">
        <v>127</v>
      </c>
      <c r="N60" s="45">
        <v>3810000</v>
      </c>
      <c r="O60" s="46" t="s">
        <v>949</v>
      </c>
      <c r="P60" s="71" t="s">
        <v>2733</v>
      </c>
    </row>
    <row r="61" spans="1:16" s="59" customFormat="1" ht="24">
      <c r="A61" s="74">
        <f>IF($C61&lt;&gt;"",SUBTOTAL(103,$C$4:$C61),"")</f>
      </c>
      <c r="B61" s="67" t="s">
        <v>1126</v>
      </c>
      <c r="C61" s="75"/>
      <c r="D61" s="60"/>
      <c r="E61" s="75"/>
      <c r="F61" s="61"/>
      <c r="G61" s="61"/>
      <c r="H61" s="62"/>
      <c r="I61" s="61"/>
      <c r="J61" s="61"/>
      <c r="K61" s="61"/>
      <c r="L61" s="61"/>
      <c r="M61" s="63"/>
      <c r="N61" s="63"/>
      <c r="O61" s="11"/>
      <c r="P61" s="71" t="s">
        <v>2733</v>
      </c>
    </row>
    <row r="62" spans="1:16" s="47" customFormat="1" ht="63.75">
      <c r="A62" s="74">
        <f>IF($C62&lt;&gt;"",SUBTOTAL(103,$C$4:$C62),"")</f>
        <v>55</v>
      </c>
      <c r="B62" s="41" t="s">
        <v>1127</v>
      </c>
      <c r="C62" s="74" t="s">
        <v>555</v>
      </c>
      <c r="D62" s="42" t="s">
        <v>458</v>
      </c>
      <c r="E62" s="74" t="s">
        <v>631</v>
      </c>
      <c r="F62" s="43" t="s">
        <v>1128</v>
      </c>
      <c r="G62" s="43" t="s">
        <v>736</v>
      </c>
      <c r="H62" s="44">
        <v>2000</v>
      </c>
      <c r="I62" s="43" t="s">
        <v>1129</v>
      </c>
      <c r="J62" s="43" t="s">
        <v>1130</v>
      </c>
      <c r="K62" s="43" t="s">
        <v>513</v>
      </c>
      <c r="L62" s="43" t="s">
        <v>1131</v>
      </c>
      <c r="M62" s="45">
        <v>39999</v>
      </c>
      <c r="N62" s="45">
        <v>79998000</v>
      </c>
      <c r="O62" s="46" t="s">
        <v>1132</v>
      </c>
      <c r="P62" s="71" t="s">
        <v>2733</v>
      </c>
    </row>
    <row r="63" spans="1:16" s="47" customFormat="1" ht="38.25">
      <c r="A63" s="74">
        <f>IF($C63&lt;&gt;"",SUBTOTAL(103,$C$4:$C63),"")</f>
        <v>56</v>
      </c>
      <c r="B63" s="41" t="s">
        <v>1133</v>
      </c>
      <c r="C63" s="74" t="s">
        <v>389</v>
      </c>
      <c r="D63" s="42" t="s">
        <v>1134</v>
      </c>
      <c r="E63" s="74" t="s">
        <v>1135</v>
      </c>
      <c r="F63" s="43" t="s">
        <v>1136</v>
      </c>
      <c r="G63" s="43" t="s">
        <v>392</v>
      </c>
      <c r="H63" s="44">
        <v>50</v>
      </c>
      <c r="I63" s="43" t="s">
        <v>911</v>
      </c>
      <c r="J63" s="43" t="s">
        <v>900</v>
      </c>
      <c r="K63" s="43" t="s">
        <v>138</v>
      </c>
      <c r="L63" s="43" t="s">
        <v>1137</v>
      </c>
      <c r="M63" s="45">
        <v>36960</v>
      </c>
      <c r="N63" s="45">
        <v>1848000</v>
      </c>
      <c r="O63" s="46" t="s">
        <v>902</v>
      </c>
      <c r="P63" s="71" t="s">
        <v>2733</v>
      </c>
    </row>
    <row r="64" spans="1:16" s="47" customFormat="1" ht="38.25">
      <c r="A64" s="74">
        <f>IF($C64&lt;&gt;"",SUBTOTAL(103,$C$4:$C64),"")</f>
        <v>57</v>
      </c>
      <c r="B64" s="41" t="s">
        <v>1138</v>
      </c>
      <c r="C64" s="74" t="s">
        <v>389</v>
      </c>
      <c r="D64" s="42" t="s">
        <v>1139</v>
      </c>
      <c r="E64" s="74" t="s">
        <v>357</v>
      </c>
      <c r="F64" s="43" t="s">
        <v>1140</v>
      </c>
      <c r="G64" s="43" t="s">
        <v>392</v>
      </c>
      <c r="H64" s="44">
        <v>6000</v>
      </c>
      <c r="I64" s="43" t="s">
        <v>911</v>
      </c>
      <c r="J64" s="43" t="s">
        <v>900</v>
      </c>
      <c r="K64" s="43" t="s">
        <v>138</v>
      </c>
      <c r="L64" s="43" t="s">
        <v>1141</v>
      </c>
      <c r="M64" s="45">
        <v>31500</v>
      </c>
      <c r="N64" s="45">
        <v>189000000</v>
      </c>
      <c r="O64" s="46" t="s">
        <v>902</v>
      </c>
      <c r="P64" s="71" t="s">
        <v>2733</v>
      </c>
    </row>
    <row r="65" spans="1:16" s="47" customFormat="1" ht="51">
      <c r="A65" s="74">
        <f>IF($C65&lt;&gt;"",SUBTOTAL(103,$C$4:$C65),"")</f>
        <v>58</v>
      </c>
      <c r="B65" s="41" t="s">
        <v>1142</v>
      </c>
      <c r="C65" s="74" t="s">
        <v>389</v>
      </c>
      <c r="D65" s="42" t="s">
        <v>1139</v>
      </c>
      <c r="E65" s="74" t="s">
        <v>1143</v>
      </c>
      <c r="F65" s="43" t="s">
        <v>1144</v>
      </c>
      <c r="G65" s="43" t="s">
        <v>392</v>
      </c>
      <c r="H65" s="44">
        <v>1500</v>
      </c>
      <c r="I65" s="43" t="s">
        <v>1145</v>
      </c>
      <c r="J65" s="43" t="s">
        <v>324</v>
      </c>
      <c r="K65" s="43" t="s">
        <v>354</v>
      </c>
      <c r="L65" s="43" t="s">
        <v>1146</v>
      </c>
      <c r="M65" s="45">
        <v>67500</v>
      </c>
      <c r="N65" s="45">
        <v>101250000</v>
      </c>
      <c r="O65" s="46" t="s">
        <v>467</v>
      </c>
      <c r="P65" s="71" t="s">
        <v>2733</v>
      </c>
    </row>
    <row r="66" spans="1:16" s="47" customFormat="1" ht="25.5">
      <c r="A66" s="74">
        <f>IF($C66&lt;&gt;"",SUBTOTAL(103,$C$4:$C66),"")</f>
        <v>59</v>
      </c>
      <c r="B66" s="41" t="s">
        <v>1147</v>
      </c>
      <c r="C66" s="74" t="s">
        <v>555</v>
      </c>
      <c r="D66" s="42" t="s">
        <v>1148</v>
      </c>
      <c r="E66" s="74" t="s">
        <v>743</v>
      </c>
      <c r="F66" s="43" t="s">
        <v>1149</v>
      </c>
      <c r="G66" s="43" t="s">
        <v>141</v>
      </c>
      <c r="H66" s="44">
        <v>600</v>
      </c>
      <c r="I66" s="43" t="s">
        <v>1150</v>
      </c>
      <c r="J66" s="43" t="s">
        <v>368</v>
      </c>
      <c r="K66" s="43" t="s">
        <v>513</v>
      </c>
      <c r="L66" s="43" t="s">
        <v>1151</v>
      </c>
      <c r="M66" s="45">
        <v>12600</v>
      </c>
      <c r="N66" s="45">
        <v>7560000</v>
      </c>
      <c r="O66" s="46" t="s">
        <v>902</v>
      </c>
      <c r="P66" s="71" t="s">
        <v>2733</v>
      </c>
    </row>
    <row r="67" spans="1:16" s="59" customFormat="1" ht="24">
      <c r="A67" s="74">
        <f>IF($C67&lt;&gt;"",SUBTOTAL(103,$C$4:$C67),"")</f>
      </c>
      <c r="B67" s="68" t="s">
        <v>1152</v>
      </c>
      <c r="C67" s="75"/>
      <c r="D67" s="60"/>
      <c r="E67" s="75"/>
      <c r="F67" s="64"/>
      <c r="G67" s="64"/>
      <c r="H67" s="62"/>
      <c r="I67" s="64"/>
      <c r="J67" s="64"/>
      <c r="K67" s="64"/>
      <c r="L67" s="64"/>
      <c r="M67" s="63"/>
      <c r="N67" s="63"/>
      <c r="O67" s="11"/>
      <c r="P67" s="71" t="s">
        <v>2733</v>
      </c>
    </row>
    <row r="68" spans="1:16" s="47" customFormat="1" ht="25.5">
      <c r="A68" s="74">
        <f>IF($C68&lt;&gt;"",SUBTOTAL(103,$C$4:$C68),"")</f>
        <v>60</v>
      </c>
      <c r="B68" s="41" t="s">
        <v>1153</v>
      </c>
      <c r="C68" s="74" t="s">
        <v>555</v>
      </c>
      <c r="D68" s="42" t="s">
        <v>617</v>
      </c>
      <c r="E68" s="74" t="s">
        <v>306</v>
      </c>
      <c r="F68" s="43" t="s">
        <v>618</v>
      </c>
      <c r="G68" s="43" t="s">
        <v>749</v>
      </c>
      <c r="H68" s="44">
        <v>50000</v>
      </c>
      <c r="I68" s="43" t="s">
        <v>1154</v>
      </c>
      <c r="J68" s="43" t="s">
        <v>321</v>
      </c>
      <c r="K68" s="43" t="s">
        <v>513</v>
      </c>
      <c r="L68" s="43" t="s">
        <v>1155</v>
      </c>
      <c r="M68" s="45">
        <v>567</v>
      </c>
      <c r="N68" s="45">
        <v>28350000</v>
      </c>
      <c r="O68" s="46" t="s">
        <v>1000</v>
      </c>
      <c r="P68" s="71" t="s">
        <v>2733</v>
      </c>
    </row>
    <row r="69" spans="1:16" s="47" customFormat="1" ht="38.25">
      <c r="A69" s="74">
        <f>IF($C69&lt;&gt;"",SUBTOTAL(103,$C$4:$C69),"")</f>
        <v>61</v>
      </c>
      <c r="B69" s="41" t="s">
        <v>1156</v>
      </c>
      <c r="C69" s="74" t="s">
        <v>555</v>
      </c>
      <c r="D69" s="42" t="s">
        <v>486</v>
      </c>
      <c r="E69" s="74" t="s">
        <v>515</v>
      </c>
      <c r="F69" s="43" t="s">
        <v>765</v>
      </c>
      <c r="G69" s="43" t="s">
        <v>749</v>
      </c>
      <c r="H69" s="44">
        <v>4000</v>
      </c>
      <c r="I69" s="43" t="s">
        <v>473</v>
      </c>
      <c r="J69" s="43" t="s">
        <v>1010</v>
      </c>
      <c r="K69" s="43" t="s">
        <v>513</v>
      </c>
      <c r="L69" s="43" t="s">
        <v>845</v>
      </c>
      <c r="M69" s="45">
        <v>861</v>
      </c>
      <c r="N69" s="45">
        <v>3444000</v>
      </c>
      <c r="O69" s="46" t="s">
        <v>1011</v>
      </c>
      <c r="P69" s="71" t="s">
        <v>2733</v>
      </c>
    </row>
    <row r="70" spans="1:16" s="47" customFormat="1" ht="25.5">
      <c r="A70" s="74">
        <f>IF($C70&lt;&gt;"",SUBTOTAL(103,$C$4:$C70),"")</f>
        <v>62</v>
      </c>
      <c r="B70" s="41" t="s">
        <v>1157</v>
      </c>
      <c r="C70" s="74" t="s">
        <v>733</v>
      </c>
      <c r="D70" s="42" t="s">
        <v>358</v>
      </c>
      <c r="E70" s="74" t="s">
        <v>871</v>
      </c>
      <c r="F70" s="43" t="s">
        <v>872</v>
      </c>
      <c r="G70" s="43" t="s">
        <v>392</v>
      </c>
      <c r="H70" s="44">
        <v>500</v>
      </c>
      <c r="I70" s="43" t="s">
        <v>958</v>
      </c>
      <c r="J70" s="43" t="s">
        <v>873</v>
      </c>
      <c r="K70" s="43" t="s">
        <v>344</v>
      </c>
      <c r="L70" s="43" t="s">
        <v>1158</v>
      </c>
      <c r="M70" s="45">
        <v>8925</v>
      </c>
      <c r="N70" s="45">
        <v>4462500</v>
      </c>
      <c r="O70" s="46" t="s">
        <v>902</v>
      </c>
      <c r="P70" s="71" t="s">
        <v>2733</v>
      </c>
    </row>
    <row r="71" spans="1:16" s="47" customFormat="1" ht="25.5">
      <c r="A71" s="74">
        <f>IF($C71&lt;&gt;"",SUBTOTAL(103,$C$4:$C71),"")</f>
        <v>63</v>
      </c>
      <c r="B71" s="41" t="s">
        <v>1159</v>
      </c>
      <c r="C71" s="74" t="s">
        <v>555</v>
      </c>
      <c r="D71" s="42" t="s">
        <v>620</v>
      </c>
      <c r="E71" s="74" t="s">
        <v>752</v>
      </c>
      <c r="F71" s="43" t="s">
        <v>621</v>
      </c>
      <c r="G71" s="43" t="s">
        <v>749</v>
      </c>
      <c r="H71" s="44">
        <v>6000</v>
      </c>
      <c r="I71" s="43" t="s">
        <v>619</v>
      </c>
      <c r="J71" s="43" t="s">
        <v>321</v>
      </c>
      <c r="K71" s="43" t="s">
        <v>513</v>
      </c>
      <c r="L71" s="43" t="s">
        <v>1160</v>
      </c>
      <c r="M71" s="45">
        <v>263</v>
      </c>
      <c r="N71" s="45">
        <v>1578000</v>
      </c>
      <c r="O71" s="46" t="s">
        <v>1000</v>
      </c>
      <c r="P71" s="71" t="s">
        <v>2733</v>
      </c>
    </row>
    <row r="72" spans="1:16" s="47" customFormat="1" ht="51">
      <c r="A72" s="74">
        <f>IF($C72&lt;&gt;"",SUBTOTAL(103,$C$4:$C72),"")</f>
        <v>64</v>
      </c>
      <c r="B72" s="41" t="s">
        <v>1161</v>
      </c>
      <c r="C72" s="74" t="s">
        <v>555</v>
      </c>
      <c r="D72" s="42" t="s">
        <v>1162</v>
      </c>
      <c r="E72" s="74" t="s">
        <v>153</v>
      </c>
      <c r="F72" s="43" t="s">
        <v>1163</v>
      </c>
      <c r="G72" s="43" t="s">
        <v>749</v>
      </c>
      <c r="H72" s="44">
        <v>8000</v>
      </c>
      <c r="I72" s="43" t="s">
        <v>1164</v>
      </c>
      <c r="J72" s="43" t="s">
        <v>984</v>
      </c>
      <c r="K72" s="43" t="s">
        <v>513</v>
      </c>
      <c r="L72" s="43" t="s">
        <v>1165</v>
      </c>
      <c r="M72" s="45">
        <v>2450</v>
      </c>
      <c r="N72" s="45">
        <v>19600000</v>
      </c>
      <c r="O72" s="46" t="s">
        <v>986</v>
      </c>
      <c r="P72" s="71" t="s">
        <v>2733</v>
      </c>
    </row>
    <row r="73" spans="1:16" s="59" customFormat="1" ht="24">
      <c r="A73" s="74">
        <f>IF($C73&lt;&gt;"",SUBTOTAL(103,$C$4:$C73),"")</f>
      </c>
      <c r="B73" s="68" t="s">
        <v>1166</v>
      </c>
      <c r="C73" s="75"/>
      <c r="D73" s="60"/>
      <c r="E73" s="75"/>
      <c r="F73" s="64"/>
      <c r="G73" s="64"/>
      <c r="H73" s="62"/>
      <c r="I73" s="64"/>
      <c r="J73" s="64"/>
      <c r="K73" s="64"/>
      <c r="L73" s="64"/>
      <c r="M73" s="63"/>
      <c r="N73" s="63"/>
      <c r="O73" s="11"/>
      <c r="P73" s="71" t="s">
        <v>2733</v>
      </c>
    </row>
    <row r="74" spans="1:16" s="47" customFormat="1" ht="89.25">
      <c r="A74" s="74">
        <f>IF($C74&lt;&gt;"",SUBTOTAL(103,$C$4:$C74),"")</f>
        <v>65</v>
      </c>
      <c r="B74" s="41" t="s">
        <v>1167</v>
      </c>
      <c r="C74" s="74" t="s">
        <v>555</v>
      </c>
      <c r="D74" s="42" t="s">
        <v>390</v>
      </c>
      <c r="E74" s="74" t="s">
        <v>391</v>
      </c>
      <c r="F74" s="43" t="s">
        <v>1168</v>
      </c>
      <c r="G74" s="43" t="s">
        <v>392</v>
      </c>
      <c r="H74" s="44">
        <v>3000</v>
      </c>
      <c r="I74" s="43" t="s">
        <v>1169</v>
      </c>
      <c r="J74" s="43" t="s">
        <v>1170</v>
      </c>
      <c r="K74" s="43" t="s">
        <v>513</v>
      </c>
      <c r="L74" s="43" t="s">
        <v>1171</v>
      </c>
      <c r="M74" s="45">
        <v>9210</v>
      </c>
      <c r="N74" s="45">
        <v>27630000</v>
      </c>
      <c r="O74" s="46" t="s">
        <v>1132</v>
      </c>
      <c r="P74" s="71" t="s">
        <v>2733</v>
      </c>
    </row>
    <row r="75" spans="1:16" s="47" customFormat="1" ht="25.5">
      <c r="A75" s="74">
        <f>IF($C75&lt;&gt;"",SUBTOTAL(103,$C$4:$C75),"")</f>
        <v>66</v>
      </c>
      <c r="B75" s="41" t="s">
        <v>1172</v>
      </c>
      <c r="C75" s="74" t="s">
        <v>389</v>
      </c>
      <c r="D75" s="42" t="s">
        <v>390</v>
      </c>
      <c r="E75" s="74" t="s">
        <v>391</v>
      </c>
      <c r="F75" s="43" t="s">
        <v>1173</v>
      </c>
      <c r="G75" s="43" t="s">
        <v>392</v>
      </c>
      <c r="H75" s="44">
        <v>3000</v>
      </c>
      <c r="I75" s="43" t="s">
        <v>1174</v>
      </c>
      <c r="J75" s="43" t="s">
        <v>1175</v>
      </c>
      <c r="K75" s="43" t="s">
        <v>1176</v>
      </c>
      <c r="L75" s="43" t="s">
        <v>1177</v>
      </c>
      <c r="M75" s="45">
        <v>36500</v>
      </c>
      <c r="N75" s="45">
        <v>109500000</v>
      </c>
      <c r="O75" s="46" t="s">
        <v>1178</v>
      </c>
      <c r="P75" s="71" t="s">
        <v>2733</v>
      </c>
    </row>
    <row r="76" spans="1:16" s="47" customFormat="1" ht="25.5">
      <c r="A76" s="74">
        <f>IF($C76&lt;&gt;"",SUBTOTAL(103,$C$4:$C76),"")</f>
        <v>67</v>
      </c>
      <c r="B76" s="41" t="s">
        <v>1179</v>
      </c>
      <c r="C76" s="74" t="s">
        <v>555</v>
      </c>
      <c r="D76" s="42" t="s">
        <v>12</v>
      </c>
      <c r="E76" s="74" t="s">
        <v>558</v>
      </c>
      <c r="F76" s="43" t="s">
        <v>1180</v>
      </c>
      <c r="G76" s="43" t="s">
        <v>749</v>
      </c>
      <c r="H76" s="44">
        <v>900000</v>
      </c>
      <c r="I76" s="43" t="s">
        <v>1181</v>
      </c>
      <c r="J76" s="43" t="s">
        <v>655</v>
      </c>
      <c r="K76" s="43" t="s">
        <v>513</v>
      </c>
      <c r="L76" s="43" t="s">
        <v>1182</v>
      </c>
      <c r="M76" s="45">
        <v>506</v>
      </c>
      <c r="N76" s="45">
        <v>455400000</v>
      </c>
      <c r="O76" s="46" t="s">
        <v>1106</v>
      </c>
      <c r="P76" s="71" t="s">
        <v>2733</v>
      </c>
    </row>
    <row r="77" spans="1:16" s="47" customFormat="1" ht="38.25">
      <c r="A77" s="74">
        <f>IF($C77&lt;&gt;"",SUBTOTAL(103,$C$4:$C77),"")</f>
        <v>68</v>
      </c>
      <c r="B77" s="41" t="s">
        <v>1183</v>
      </c>
      <c r="C77" s="74" t="s">
        <v>389</v>
      </c>
      <c r="D77" s="42" t="s">
        <v>874</v>
      </c>
      <c r="E77" s="74" t="s">
        <v>477</v>
      </c>
      <c r="F77" s="43" t="s">
        <v>644</v>
      </c>
      <c r="G77" s="43" t="s">
        <v>749</v>
      </c>
      <c r="H77" s="44">
        <v>5000</v>
      </c>
      <c r="I77" s="43" t="s">
        <v>1184</v>
      </c>
      <c r="J77" s="43" t="s">
        <v>1185</v>
      </c>
      <c r="K77" s="43" t="s">
        <v>74</v>
      </c>
      <c r="L77" s="43" t="s">
        <v>645</v>
      </c>
      <c r="M77" s="45">
        <v>9322</v>
      </c>
      <c r="N77" s="45">
        <v>46610000</v>
      </c>
      <c r="O77" s="46" t="s">
        <v>963</v>
      </c>
      <c r="P77" s="71" t="s">
        <v>2733</v>
      </c>
    </row>
    <row r="78" spans="1:16" s="47" customFormat="1" ht="24">
      <c r="A78" s="74">
        <f>IF($C78&lt;&gt;"",SUBTOTAL(103,$C$4:$C78),"")</f>
        <v>69</v>
      </c>
      <c r="B78" s="41" t="s">
        <v>1186</v>
      </c>
      <c r="C78" s="74" t="s">
        <v>555</v>
      </c>
      <c r="D78" s="42" t="s">
        <v>1187</v>
      </c>
      <c r="E78" s="74" t="s">
        <v>735</v>
      </c>
      <c r="F78" s="43" t="s">
        <v>1188</v>
      </c>
      <c r="G78" s="43" t="s">
        <v>736</v>
      </c>
      <c r="H78" s="44">
        <v>1000</v>
      </c>
      <c r="I78" s="43" t="s">
        <v>1189</v>
      </c>
      <c r="J78" s="43" t="s">
        <v>96</v>
      </c>
      <c r="K78" s="43" t="s">
        <v>513</v>
      </c>
      <c r="L78" s="43" t="s">
        <v>1190</v>
      </c>
      <c r="M78" s="45">
        <v>3400</v>
      </c>
      <c r="N78" s="45">
        <v>3400000</v>
      </c>
      <c r="O78" s="46" t="s">
        <v>1191</v>
      </c>
      <c r="P78" s="71" t="s">
        <v>2733</v>
      </c>
    </row>
    <row r="79" spans="1:16" s="47" customFormat="1" ht="38.25">
      <c r="A79" s="74">
        <f>IF($C79&lt;&gt;"",SUBTOTAL(103,$C$4:$C79),"")</f>
        <v>70</v>
      </c>
      <c r="B79" s="41" t="s">
        <v>1192</v>
      </c>
      <c r="C79" s="74" t="s">
        <v>446</v>
      </c>
      <c r="D79" s="42" t="s">
        <v>1193</v>
      </c>
      <c r="E79" s="74" t="s">
        <v>558</v>
      </c>
      <c r="F79" s="43" t="s">
        <v>1194</v>
      </c>
      <c r="G79" s="43" t="s">
        <v>749</v>
      </c>
      <c r="H79" s="44">
        <v>3000</v>
      </c>
      <c r="I79" s="43" t="s">
        <v>1195</v>
      </c>
      <c r="J79" s="43" t="s">
        <v>1196</v>
      </c>
      <c r="K79" s="43" t="s">
        <v>884</v>
      </c>
      <c r="L79" s="43" t="s">
        <v>1197</v>
      </c>
      <c r="M79" s="45">
        <v>5990</v>
      </c>
      <c r="N79" s="45">
        <v>17970000</v>
      </c>
      <c r="O79" s="46" t="s">
        <v>949</v>
      </c>
      <c r="P79" s="71" t="s">
        <v>2733</v>
      </c>
    </row>
    <row r="80" spans="1:16" s="47" customFormat="1" ht="25.5">
      <c r="A80" s="74">
        <f>IF($C80&lt;&gt;"",SUBTOTAL(103,$C$4:$C80),"")</f>
        <v>71</v>
      </c>
      <c r="B80" s="41" t="s">
        <v>1198</v>
      </c>
      <c r="C80" s="74" t="s">
        <v>555</v>
      </c>
      <c r="D80" s="42" t="s">
        <v>475</v>
      </c>
      <c r="E80" s="74" t="s">
        <v>558</v>
      </c>
      <c r="F80" s="43" t="s">
        <v>476</v>
      </c>
      <c r="G80" s="43" t="s">
        <v>749</v>
      </c>
      <c r="H80" s="44">
        <v>60000</v>
      </c>
      <c r="I80" s="43" t="s">
        <v>1181</v>
      </c>
      <c r="J80" s="43" t="s">
        <v>655</v>
      </c>
      <c r="K80" s="43" t="s">
        <v>513</v>
      </c>
      <c r="L80" s="43" t="s">
        <v>1199</v>
      </c>
      <c r="M80" s="45">
        <v>712</v>
      </c>
      <c r="N80" s="45">
        <v>42720000</v>
      </c>
      <c r="O80" s="46" t="s">
        <v>1106</v>
      </c>
      <c r="P80" s="71" t="s">
        <v>2733</v>
      </c>
    </row>
    <row r="81" spans="1:16" s="47" customFormat="1" ht="24">
      <c r="A81" s="74">
        <f>IF($C81&lt;&gt;"",SUBTOTAL(103,$C$4:$C81),"")</f>
        <v>72</v>
      </c>
      <c r="B81" s="41" t="s">
        <v>1200</v>
      </c>
      <c r="C81" s="74" t="s">
        <v>555</v>
      </c>
      <c r="D81" s="42" t="s">
        <v>1201</v>
      </c>
      <c r="E81" s="74" t="s">
        <v>735</v>
      </c>
      <c r="F81" s="43" t="s">
        <v>1202</v>
      </c>
      <c r="G81" s="43" t="s">
        <v>736</v>
      </c>
      <c r="H81" s="44">
        <v>3000</v>
      </c>
      <c r="I81" s="43" t="s">
        <v>1129</v>
      </c>
      <c r="J81" s="43" t="s">
        <v>96</v>
      </c>
      <c r="K81" s="43" t="s">
        <v>513</v>
      </c>
      <c r="L81" s="43" t="s">
        <v>1203</v>
      </c>
      <c r="M81" s="45">
        <v>7000</v>
      </c>
      <c r="N81" s="45">
        <v>21000000</v>
      </c>
      <c r="O81" s="46" t="s">
        <v>1191</v>
      </c>
      <c r="P81" s="71" t="s">
        <v>2733</v>
      </c>
    </row>
    <row r="82" spans="1:16" s="47" customFormat="1" ht="38.25">
      <c r="A82" s="74">
        <f>IF($C82&lt;&gt;"",SUBTOTAL(103,$C$4:$C82),"")</f>
        <v>73</v>
      </c>
      <c r="B82" s="41" t="s">
        <v>1204</v>
      </c>
      <c r="C82" s="74" t="s">
        <v>555</v>
      </c>
      <c r="D82" s="42" t="s">
        <v>1205</v>
      </c>
      <c r="E82" s="74" t="s">
        <v>515</v>
      </c>
      <c r="F82" s="43" t="s">
        <v>1206</v>
      </c>
      <c r="G82" s="43" t="s">
        <v>749</v>
      </c>
      <c r="H82" s="44">
        <v>500</v>
      </c>
      <c r="I82" s="43" t="s">
        <v>1207</v>
      </c>
      <c r="J82" s="43" t="s">
        <v>1075</v>
      </c>
      <c r="K82" s="43" t="s">
        <v>513</v>
      </c>
      <c r="L82" s="43" t="s">
        <v>1208</v>
      </c>
      <c r="M82" s="45">
        <v>3066</v>
      </c>
      <c r="N82" s="45">
        <v>1533000</v>
      </c>
      <c r="O82" s="46" t="s">
        <v>1077</v>
      </c>
      <c r="P82" s="71" t="s">
        <v>2733</v>
      </c>
    </row>
    <row r="83" spans="1:16" s="47" customFormat="1" ht="38.25">
      <c r="A83" s="74">
        <f>IF($C83&lt;&gt;"",SUBTOTAL(103,$C$4:$C83),"")</f>
        <v>74</v>
      </c>
      <c r="B83" s="41" t="s">
        <v>1209</v>
      </c>
      <c r="C83" s="74" t="s">
        <v>446</v>
      </c>
      <c r="D83" s="42" t="s">
        <v>474</v>
      </c>
      <c r="E83" s="74" t="s">
        <v>735</v>
      </c>
      <c r="F83" s="43" t="s">
        <v>1210</v>
      </c>
      <c r="G83" s="43" t="s">
        <v>736</v>
      </c>
      <c r="H83" s="44">
        <v>1500</v>
      </c>
      <c r="I83" s="43" t="s">
        <v>1211</v>
      </c>
      <c r="J83" s="43" t="s">
        <v>1212</v>
      </c>
      <c r="K83" s="43" t="s">
        <v>305</v>
      </c>
      <c r="L83" s="43" t="s">
        <v>1213</v>
      </c>
      <c r="M83" s="45">
        <v>45000</v>
      </c>
      <c r="N83" s="45">
        <v>67500000</v>
      </c>
      <c r="O83" s="46" t="s">
        <v>1214</v>
      </c>
      <c r="P83" s="71" t="s">
        <v>2733</v>
      </c>
    </row>
    <row r="84" spans="1:16" s="47" customFormat="1" ht="38.25">
      <c r="A84" s="74">
        <f>IF($C84&lt;&gt;"",SUBTOTAL(103,$C$4:$C84),"")</f>
        <v>75</v>
      </c>
      <c r="B84" s="41" t="s">
        <v>1215</v>
      </c>
      <c r="C84" s="74" t="s">
        <v>733</v>
      </c>
      <c r="D84" s="42" t="s">
        <v>474</v>
      </c>
      <c r="E84" s="74" t="s">
        <v>735</v>
      </c>
      <c r="F84" s="43" t="s">
        <v>1216</v>
      </c>
      <c r="G84" s="43" t="s">
        <v>736</v>
      </c>
      <c r="H84" s="44">
        <v>1500</v>
      </c>
      <c r="I84" s="43" t="s">
        <v>1217</v>
      </c>
      <c r="J84" s="43" t="s">
        <v>851</v>
      </c>
      <c r="K84" s="43" t="s">
        <v>513</v>
      </c>
      <c r="L84" s="43" t="s">
        <v>1218</v>
      </c>
      <c r="M84" s="45">
        <v>19500</v>
      </c>
      <c r="N84" s="45">
        <v>29250000</v>
      </c>
      <c r="O84" s="46" t="s">
        <v>1219</v>
      </c>
      <c r="P84" s="71" t="s">
        <v>2733</v>
      </c>
    </row>
    <row r="85" spans="1:16" s="47" customFormat="1" ht="25.5">
      <c r="A85" s="74">
        <f>IF($C85&lt;&gt;"",SUBTOTAL(103,$C$4:$C85),"")</f>
        <v>76</v>
      </c>
      <c r="B85" s="41" t="s">
        <v>1220</v>
      </c>
      <c r="C85" s="74" t="s">
        <v>389</v>
      </c>
      <c r="D85" s="42" t="s">
        <v>343</v>
      </c>
      <c r="E85" s="74" t="s">
        <v>735</v>
      </c>
      <c r="F85" s="43" t="s">
        <v>499</v>
      </c>
      <c r="G85" s="43" t="s">
        <v>736</v>
      </c>
      <c r="H85" s="44">
        <v>25000</v>
      </c>
      <c r="I85" s="43" t="s">
        <v>1189</v>
      </c>
      <c r="J85" s="43" t="s">
        <v>500</v>
      </c>
      <c r="K85" s="43" t="s">
        <v>501</v>
      </c>
      <c r="L85" s="43" t="s">
        <v>502</v>
      </c>
      <c r="M85" s="45">
        <v>47500</v>
      </c>
      <c r="N85" s="45">
        <v>1187500000</v>
      </c>
      <c r="O85" s="46" t="s">
        <v>1221</v>
      </c>
      <c r="P85" s="71" t="s">
        <v>2733</v>
      </c>
    </row>
    <row r="86" spans="1:16" s="47" customFormat="1" ht="51">
      <c r="A86" s="74">
        <f>IF($C86&lt;&gt;"",SUBTOTAL(103,$C$4:$C86),"")</f>
        <v>77</v>
      </c>
      <c r="B86" s="46" t="s">
        <v>1222</v>
      </c>
      <c r="C86" s="74" t="s">
        <v>446</v>
      </c>
      <c r="D86" s="42" t="s">
        <v>343</v>
      </c>
      <c r="E86" s="74" t="s">
        <v>735</v>
      </c>
      <c r="F86" s="48" t="s">
        <v>1223</v>
      </c>
      <c r="G86" s="48" t="s">
        <v>736</v>
      </c>
      <c r="H86" s="44">
        <v>25000</v>
      </c>
      <c r="I86" s="48" t="s">
        <v>1129</v>
      </c>
      <c r="J86" s="48" t="s">
        <v>1224</v>
      </c>
      <c r="K86" s="48" t="s">
        <v>737</v>
      </c>
      <c r="L86" s="48" t="s">
        <v>1225</v>
      </c>
      <c r="M86" s="45">
        <v>38429</v>
      </c>
      <c r="N86" s="45">
        <v>960725000</v>
      </c>
      <c r="O86" s="46" t="s">
        <v>1132</v>
      </c>
      <c r="P86" s="71" t="s">
        <v>2733</v>
      </c>
    </row>
    <row r="87" spans="1:16" s="47" customFormat="1" ht="38.25">
      <c r="A87" s="74">
        <f>IF($C87&lt;&gt;"",SUBTOTAL(103,$C$4:$C87),"")</f>
        <v>78</v>
      </c>
      <c r="B87" s="41" t="s">
        <v>1226</v>
      </c>
      <c r="C87" s="74" t="s">
        <v>733</v>
      </c>
      <c r="D87" s="42" t="s">
        <v>734</v>
      </c>
      <c r="E87" s="74" t="s">
        <v>735</v>
      </c>
      <c r="F87" s="43" t="s">
        <v>862</v>
      </c>
      <c r="G87" s="43" t="s">
        <v>736</v>
      </c>
      <c r="H87" s="44">
        <v>20000</v>
      </c>
      <c r="I87" s="43" t="s">
        <v>1227</v>
      </c>
      <c r="J87" s="43" t="s">
        <v>861</v>
      </c>
      <c r="K87" s="43" t="s">
        <v>884</v>
      </c>
      <c r="L87" s="43" t="s">
        <v>863</v>
      </c>
      <c r="M87" s="45">
        <v>12000</v>
      </c>
      <c r="N87" s="45">
        <v>240000000</v>
      </c>
      <c r="O87" s="46" t="s">
        <v>1228</v>
      </c>
      <c r="P87" s="71" t="s">
        <v>2733</v>
      </c>
    </row>
    <row r="88" spans="1:16" s="47" customFormat="1" ht="25.5">
      <c r="A88" s="74">
        <f>IF($C88&lt;&gt;"",SUBTOTAL(103,$C$4:$C88),"")</f>
        <v>79</v>
      </c>
      <c r="B88" s="41" t="s">
        <v>1229</v>
      </c>
      <c r="C88" s="74" t="s">
        <v>446</v>
      </c>
      <c r="D88" s="42" t="s">
        <v>734</v>
      </c>
      <c r="E88" s="74" t="s">
        <v>1230</v>
      </c>
      <c r="F88" s="43" t="s">
        <v>1231</v>
      </c>
      <c r="G88" s="43" t="s">
        <v>736</v>
      </c>
      <c r="H88" s="44">
        <v>20000</v>
      </c>
      <c r="I88" s="43" t="s">
        <v>1227</v>
      </c>
      <c r="J88" s="43" t="s">
        <v>1232</v>
      </c>
      <c r="K88" s="43" t="s">
        <v>884</v>
      </c>
      <c r="L88" s="43" t="s">
        <v>1233</v>
      </c>
      <c r="M88" s="45">
        <v>28000</v>
      </c>
      <c r="N88" s="45">
        <v>560000000</v>
      </c>
      <c r="O88" s="46" t="s">
        <v>1234</v>
      </c>
      <c r="P88" s="71" t="s">
        <v>2733</v>
      </c>
    </row>
    <row r="89" spans="1:16" s="47" customFormat="1" ht="25.5">
      <c r="A89" s="74">
        <f>IF($C89&lt;&gt;"",SUBTOTAL(103,$C$4:$C89),"")</f>
        <v>80</v>
      </c>
      <c r="B89" s="41" t="s">
        <v>1235</v>
      </c>
      <c r="C89" s="74" t="s">
        <v>555</v>
      </c>
      <c r="D89" s="42" t="s">
        <v>184</v>
      </c>
      <c r="E89" s="74" t="s">
        <v>735</v>
      </c>
      <c r="F89" s="43" t="s">
        <v>766</v>
      </c>
      <c r="G89" s="43" t="s">
        <v>736</v>
      </c>
      <c r="H89" s="44">
        <v>500</v>
      </c>
      <c r="I89" s="43" t="s">
        <v>1236</v>
      </c>
      <c r="J89" s="43" t="s">
        <v>1010</v>
      </c>
      <c r="K89" s="43" t="s">
        <v>513</v>
      </c>
      <c r="L89" s="43" t="s">
        <v>1237</v>
      </c>
      <c r="M89" s="45">
        <v>6636</v>
      </c>
      <c r="N89" s="45">
        <v>3318000</v>
      </c>
      <c r="O89" s="46" t="s">
        <v>1011</v>
      </c>
      <c r="P89" s="71" t="s">
        <v>2733</v>
      </c>
    </row>
    <row r="90" spans="1:16" s="47" customFormat="1" ht="38.25">
      <c r="A90" s="74">
        <f>IF($C90&lt;&gt;"",SUBTOTAL(103,$C$4:$C90),"")</f>
        <v>81</v>
      </c>
      <c r="B90" s="41" t="s">
        <v>1238</v>
      </c>
      <c r="C90" s="74" t="s">
        <v>733</v>
      </c>
      <c r="D90" s="42" t="s">
        <v>345</v>
      </c>
      <c r="E90" s="74" t="s">
        <v>735</v>
      </c>
      <c r="F90" s="43" t="s">
        <v>1239</v>
      </c>
      <c r="G90" s="43" t="s">
        <v>736</v>
      </c>
      <c r="H90" s="44">
        <v>2000</v>
      </c>
      <c r="I90" s="43" t="s">
        <v>1227</v>
      </c>
      <c r="J90" s="43" t="s">
        <v>1075</v>
      </c>
      <c r="K90" s="43" t="s">
        <v>513</v>
      </c>
      <c r="L90" s="43" t="s">
        <v>1240</v>
      </c>
      <c r="M90" s="45">
        <v>12117</v>
      </c>
      <c r="N90" s="45">
        <v>24234000</v>
      </c>
      <c r="O90" s="46" t="s">
        <v>1077</v>
      </c>
      <c r="P90" s="71" t="s">
        <v>2733</v>
      </c>
    </row>
    <row r="91" spans="1:16" s="47" customFormat="1" ht="89.25">
      <c r="A91" s="74">
        <f>IF($C91&lt;&gt;"",SUBTOTAL(103,$C$4:$C91),"")</f>
        <v>82</v>
      </c>
      <c r="B91" s="41" t="s">
        <v>1241</v>
      </c>
      <c r="C91" s="74" t="s">
        <v>446</v>
      </c>
      <c r="D91" s="42" t="s">
        <v>345</v>
      </c>
      <c r="E91" s="74" t="s">
        <v>735</v>
      </c>
      <c r="F91" s="43" t="s">
        <v>104</v>
      </c>
      <c r="G91" s="43" t="s">
        <v>736</v>
      </c>
      <c r="H91" s="44">
        <v>2000</v>
      </c>
      <c r="I91" s="43" t="s">
        <v>1242</v>
      </c>
      <c r="J91" s="43" t="s">
        <v>1243</v>
      </c>
      <c r="K91" s="43" t="s">
        <v>513</v>
      </c>
      <c r="L91" s="43" t="s">
        <v>105</v>
      </c>
      <c r="M91" s="45">
        <v>23000</v>
      </c>
      <c r="N91" s="45">
        <v>46000000</v>
      </c>
      <c r="O91" s="46" t="s">
        <v>1244</v>
      </c>
      <c r="P91" s="71" t="s">
        <v>2733</v>
      </c>
    </row>
    <row r="92" spans="1:16" s="47" customFormat="1" ht="51">
      <c r="A92" s="74">
        <f>IF($C92&lt;&gt;"",SUBTOTAL(103,$C$4:$C92),"")</f>
        <v>83</v>
      </c>
      <c r="B92" s="41" t="s">
        <v>1245</v>
      </c>
      <c r="C92" s="74" t="s">
        <v>555</v>
      </c>
      <c r="D92" s="42" t="s">
        <v>1246</v>
      </c>
      <c r="E92" s="74" t="s">
        <v>735</v>
      </c>
      <c r="F92" s="43" t="s">
        <v>1247</v>
      </c>
      <c r="G92" s="43" t="s">
        <v>736</v>
      </c>
      <c r="H92" s="44">
        <v>300</v>
      </c>
      <c r="I92" s="43" t="s">
        <v>1227</v>
      </c>
      <c r="J92" s="43" t="s">
        <v>1248</v>
      </c>
      <c r="K92" s="43" t="s">
        <v>513</v>
      </c>
      <c r="L92" s="43" t="s">
        <v>1249</v>
      </c>
      <c r="M92" s="45">
        <v>26439</v>
      </c>
      <c r="N92" s="45">
        <v>7931700</v>
      </c>
      <c r="O92" s="46" t="s">
        <v>1132</v>
      </c>
      <c r="P92" s="71" t="s">
        <v>2733</v>
      </c>
    </row>
    <row r="93" spans="1:16" s="47" customFormat="1" ht="38.25">
      <c r="A93" s="74">
        <f>IF($C93&lt;&gt;"",SUBTOTAL(103,$C$4:$C93),"")</f>
        <v>84</v>
      </c>
      <c r="B93" s="41" t="s">
        <v>1250</v>
      </c>
      <c r="C93" s="74" t="s">
        <v>446</v>
      </c>
      <c r="D93" s="42" t="s">
        <v>1251</v>
      </c>
      <c r="E93" s="74" t="s">
        <v>735</v>
      </c>
      <c r="F93" s="43" t="s">
        <v>1252</v>
      </c>
      <c r="G93" s="43" t="s">
        <v>736</v>
      </c>
      <c r="H93" s="44">
        <v>20000</v>
      </c>
      <c r="I93" s="43" t="s">
        <v>634</v>
      </c>
      <c r="J93" s="43" t="s">
        <v>226</v>
      </c>
      <c r="K93" s="43" t="s">
        <v>513</v>
      </c>
      <c r="L93" s="43" t="s">
        <v>1253</v>
      </c>
      <c r="M93" s="45">
        <v>62500</v>
      </c>
      <c r="N93" s="45">
        <v>1250000000</v>
      </c>
      <c r="O93" s="46" t="s">
        <v>1244</v>
      </c>
      <c r="P93" s="71" t="s">
        <v>2733</v>
      </c>
    </row>
    <row r="94" spans="1:16" s="47" customFormat="1" ht="38.25">
      <c r="A94" s="74">
        <f>IF($C94&lt;&gt;"",SUBTOTAL(103,$C$4:$C94),"")</f>
        <v>85</v>
      </c>
      <c r="B94" s="41" t="s">
        <v>1254</v>
      </c>
      <c r="C94" s="74" t="s">
        <v>555</v>
      </c>
      <c r="D94" s="42" t="s">
        <v>1251</v>
      </c>
      <c r="E94" s="74" t="s">
        <v>735</v>
      </c>
      <c r="F94" s="43" t="s">
        <v>1255</v>
      </c>
      <c r="G94" s="43" t="s">
        <v>736</v>
      </c>
      <c r="H94" s="44">
        <v>5000</v>
      </c>
      <c r="I94" s="43" t="s">
        <v>1227</v>
      </c>
      <c r="J94" s="43" t="s">
        <v>1075</v>
      </c>
      <c r="K94" s="43" t="s">
        <v>513</v>
      </c>
      <c r="L94" s="43" t="s">
        <v>1256</v>
      </c>
      <c r="M94" s="45">
        <v>22680</v>
      </c>
      <c r="N94" s="45">
        <v>113400000</v>
      </c>
      <c r="O94" s="46" t="s">
        <v>1077</v>
      </c>
      <c r="P94" s="71" t="s">
        <v>2733</v>
      </c>
    </row>
    <row r="95" spans="1:16" s="47" customFormat="1" ht="38.25">
      <c r="A95" s="74">
        <f>IF($C95&lt;&gt;"",SUBTOTAL(103,$C$4:$C95),"")</f>
        <v>86</v>
      </c>
      <c r="B95" s="41" t="s">
        <v>1257</v>
      </c>
      <c r="C95" s="74" t="s">
        <v>389</v>
      </c>
      <c r="D95" s="42" t="s">
        <v>366</v>
      </c>
      <c r="E95" s="74" t="s">
        <v>735</v>
      </c>
      <c r="F95" s="43" t="s">
        <v>1258</v>
      </c>
      <c r="G95" s="43" t="s">
        <v>736</v>
      </c>
      <c r="H95" s="44">
        <v>8000</v>
      </c>
      <c r="I95" s="43" t="s">
        <v>1259</v>
      </c>
      <c r="J95" s="43" t="s">
        <v>1260</v>
      </c>
      <c r="K95" s="43" t="s">
        <v>732</v>
      </c>
      <c r="L95" s="43" t="s">
        <v>1261</v>
      </c>
      <c r="M95" s="45">
        <v>22890</v>
      </c>
      <c r="N95" s="45">
        <v>183120000</v>
      </c>
      <c r="O95" s="46" t="s">
        <v>1262</v>
      </c>
      <c r="P95" s="71" t="s">
        <v>2733</v>
      </c>
    </row>
    <row r="96" spans="1:16" s="47" customFormat="1" ht="38.25">
      <c r="A96" s="74">
        <f>IF($C96&lt;&gt;"",SUBTOTAL(103,$C$4:$C96),"")</f>
        <v>87</v>
      </c>
      <c r="B96" s="41" t="s">
        <v>1263</v>
      </c>
      <c r="C96" s="74" t="s">
        <v>389</v>
      </c>
      <c r="D96" s="42" t="s">
        <v>1264</v>
      </c>
      <c r="E96" s="74" t="s">
        <v>739</v>
      </c>
      <c r="F96" s="43" t="s">
        <v>1265</v>
      </c>
      <c r="G96" s="43" t="s">
        <v>749</v>
      </c>
      <c r="H96" s="44">
        <v>10000</v>
      </c>
      <c r="I96" s="43" t="s">
        <v>1266</v>
      </c>
      <c r="J96" s="43" t="s">
        <v>1185</v>
      </c>
      <c r="K96" s="43" t="s">
        <v>74</v>
      </c>
      <c r="L96" s="43" t="s">
        <v>1267</v>
      </c>
      <c r="M96" s="45">
        <v>7219</v>
      </c>
      <c r="N96" s="45">
        <v>72190000</v>
      </c>
      <c r="O96" s="46" t="s">
        <v>963</v>
      </c>
      <c r="P96" s="71" t="s">
        <v>2733</v>
      </c>
    </row>
    <row r="97" spans="1:16" s="47" customFormat="1" ht="25.5">
      <c r="A97" s="74">
        <f>IF($C97&lt;&gt;"",SUBTOTAL(103,$C$4:$C97),"")</f>
        <v>88</v>
      </c>
      <c r="B97" s="41" t="s">
        <v>1268</v>
      </c>
      <c r="C97" s="74" t="s">
        <v>389</v>
      </c>
      <c r="D97" s="42" t="s">
        <v>835</v>
      </c>
      <c r="E97" s="74" t="s">
        <v>1269</v>
      </c>
      <c r="F97" s="43" t="s">
        <v>1270</v>
      </c>
      <c r="G97" s="43" t="s">
        <v>736</v>
      </c>
      <c r="H97" s="44">
        <v>15000</v>
      </c>
      <c r="I97" s="43" t="s">
        <v>1271</v>
      </c>
      <c r="J97" s="43" t="s">
        <v>1175</v>
      </c>
      <c r="K97" s="43" t="s">
        <v>705</v>
      </c>
      <c r="L97" s="43" t="s">
        <v>1272</v>
      </c>
      <c r="M97" s="45">
        <v>61000</v>
      </c>
      <c r="N97" s="45">
        <v>915000000</v>
      </c>
      <c r="O97" s="46" t="s">
        <v>359</v>
      </c>
      <c r="P97" s="71" t="s">
        <v>2733</v>
      </c>
    </row>
    <row r="98" spans="1:16" s="47" customFormat="1" ht="38.25">
      <c r="A98" s="74">
        <f>IF($C98&lt;&gt;"",SUBTOTAL(103,$C$4:$C98),"")</f>
        <v>89</v>
      </c>
      <c r="B98" s="41" t="s">
        <v>1273</v>
      </c>
      <c r="C98" s="74" t="s">
        <v>555</v>
      </c>
      <c r="D98" s="42" t="s">
        <v>835</v>
      </c>
      <c r="E98" s="74" t="s">
        <v>1269</v>
      </c>
      <c r="F98" s="43" t="s">
        <v>1274</v>
      </c>
      <c r="G98" s="43" t="s">
        <v>1275</v>
      </c>
      <c r="H98" s="44">
        <v>30000</v>
      </c>
      <c r="I98" s="43" t="s">
        <v>1276</v>
      </c>
      <c r="J98" s="43" t="s">
        <v>398</v>
      </c>
      <c r="K98" s="43" t="s">
        <v>906</v>
      </c>
      <c r="L98" s="43" t="s">
        <v>1277</v>
      </c>
      <c r="M98" s="45">
        <v>17640</v>
      </c>
      <c r="N98" s="45">
        <v>529200000</v>
      </c>
      <c r="O98" s="46" t="s">
        <v>1228</v>
      </c>
      <c r="P98" s="71" t="s">
        <v>2733</v>
      </c>
    </row>
    <row r="99" spans="1:16" s="47" customFormat="1" ht="76.5">
      <c r="A99" s="74">
        <f>IF($C99&lt;&gt;"",SUBTOTAL(103,$C$4:$C99),"")</f>
        <v>90</v>
      </c>
      <c r="B99" s="41" t="s">
        <v>1278</v>
      </c>
      <c r="C99" s="74" t="s">
        <v>446</v>
      </c>
      <c r="D99" s="42" t="s">
        <v>835</v>
      </c>
      <c r="E99" s="74" t="s">
        <v>1269</v>
      </c>
      <c r="F99" s="43" t="s">
        <v>1279</v>
      </c>
      <c r="G99" s="43" t="s">
        <v>736</v>
      </c>
      <c r="H99" s="44">
        <v>30000</v>
      </c>
      <c r="I99" s="43" t="s">
        <v>1280</v>
      </c>
      <c r="J99" s="43" t="s">
        <v>1281</v>
      </c>
      <c r="K99" s="43" t="s">
        <v>305</v>
      </c>
      <c r="L99" s="43" t="s">
        <v>1282</v>
      </c>
      <c r="M99" s="45">
        <v>12600</v>
      </c>
      <c r="N99" s="45">
        <v>378000000</v>
      </c>
      <c r="O99" s="46" t="s">
        <v>902</v>
      </c>
      <c r="P99" s="71" t="s">
        <v>2733</v>
      </c>
    </row>
    <row r="100" spans="1:16" s="47" customFormat="1" ht="38.25">
      <c r="A100" s="74">
        <f>IF($C100&lt;&gt;"",SUBTOTAL(103,$C$4:$C100),"")</f>
        <v>91</v>
      </c>
      <c r="B100" s="41" t="s">
        <v>1283</v>
      </c>
      <c r="C100" s="74" t="s">
        <v>555</v>
      </c>
      <c r="D100" s="42" t="s">
        <v>835</v>
      </c>
      <c r="E100" s="74" t="s">
        <v>558</v>
      </c>
      <c r="F100" s="43" t="s">
        <v>1284</v>
      </c>
      <c r="G100" s="43" t="s">
        <v>749</v>
      </c>
      <c r="H100" s="44">
        <v>10000</v>
      </c>
      <c r="I100" s="43" t="s">
        <v>1038</v>
      </c>
      <c r="J100" s="43" t="s">
        <v>1075</v>
      </c>
      <c r="K100" s="43" t="s">
        <v>513</v>
      </c>
      <c r="L100" s="43" t="s">
        <v>1285</v>
      </c>
      <c r="M100" s="45">
        <v>492</v>
      </c>
      <c r="N100" s="45">
        <v>4920000</v>
      </c>
      <c r="O100" s="46" t="s">
        <v>1077</v>
      </c>
      <c r="P100" s="71" t="s">
        <v>2733</v>
      </c>
    </row>
    <row r="101" spans="1:16" s="47" customFormat="1" ht="38.25">
      <c r="A101" s="74">
        <f>IF($C101&lt;&gt;"",SUBTOTAL(103,$C$4:$C101),"")</f>
        <v>92</v>
      </c>
      <c r="B101" s="41" t="s">
        <v>1286</v>
      </c>
      <c r="C101" s="74" t="s">
        <v>555</v>
      </c>
      <c r="D101" s="42" t="s">
        <v>835</v>
      </c>
      <c r="E101" s="74" t="s">
        <v>701</v>
      </c>
      <c r="F101" s="43" t="s">
        <v>1287</v>
      </c>
      <c r="G101" s="43" t="s">
        <v>736</v>
      </c>
      <c r="H101" s="44">
        <v>10000</v>
      </c>
      <c r="I101" s="43" t="s">
        <v>1288</v>
      </c>
      <c r="J101" s="43" t="s">
        <v>1010</v>
      </c>
      <c r="K101" s="43" t="s">
        <v>513</v>
      </c>
      <c r="L101" s="43" t="s">
        <v>1289</v>
      </c>
      <c r="M101" s="45">
        <v>2709</v>
      </c>
      <c r="N101" s="45">
        <v>27090000</v>
      </c>
      <c r="O101" s="46" t="s">
        <v>1011</v>
      </c>
      <c r="P101" s="71" t="s">
        <v>2733</v>
      </c>
    </row>
    <row r="102" spans="1:16" s="47" customFormat="1" ht="25.5">
      <c r="A102" s="74">
        <f>IF($C102&lt;&gt;"",SUBTOTAL(103,$C$4:$C102),"")</f>
        <v>93</v>
      </c>
      <c r="B102" s="41" t="s">
        <v>1290</v>
      </c>
      <c r="C102" s="74" t="s">
        <v>555</v>
      </c>
      <c r="D102" s="42" t="s">
        <v>1291</v>
      </c>
      <c r="E102" s="74" t="s">
        <v>558</v>
      </c>
      <c r="F102" s="43" t="s">
        <v>1292</v>
      </c>
      <c r="G102" s="43" t="s">
        <v>749</v>
      </c>
      <c r="H102" s="44">
        <v>15000</v>
      </c>
      <c r="I102" s="43" t="s">
        <v>1293</v>
      </c>
      <c r="J102" s="43" t="s">
        <v>493</v>
      </c>
      <c r="K102" s="43" t="s">
        <v>513</v>
      </c>
      <c r="L102" s="43" t="s">
        <v>1294</v>
      </c>
      <c r="M102" s="45">
        <v>2706.9</v>
      </c>
      <c r="N102" s="45">
        <v>40603500</v>
      </c>
      <c r="O102" s="46" t="s">
        <v>1295</v>
      </c>
      <c r="P102" s="71" t="s">
        <v>2733</v>
      </c>
    </row>
    <row r="103" spans="1:16" s="47" customFormat="1" ht="25.5">
      <c r="A103" s="74">
        <f>IF($C103&lt;&gt;"",SUBTOTAL(103,$C$4:$C103),"")</f>
        <v>94</v>
      </c>
      <c r="B103" s="41" t="s">
        <v>1296</v>
      </c>
      <c r="C103" s="74" t="s">
        <v>389</v>
      </c>
      <c r="D103" s="42" t="s">
        <v>1297</v>
      </c>
      <c r="E103" s="74" t="s">
        <v>1298</v>
      </c>
      <c r="F103" s="43" t="s">
        <v>1299</v>
      </c>
      <c r="G103" s="43" t="s">
        <v>736</v>
      </c>
      <c r="H103" s="44">
        <v>5000</v>
      </c>
      <c r="I103" s="43" t="s">
        <v>1300</v>
      </c>
      <c r="J103" s="43" t="s">
        <v>1301</v>
      </c>
      <c r="K103" s="43" t="s">
        <v>138</v>
      </c>
      <c r="L103" s="43" t="s">
        <v>1302</v>
      </c>
      <c r="M103" s="45">
        <v>365400</v>
      </c>
      <c r="N103" s="45">
        <v>1827000000</v>
      </c>
      <c r="O103" s="46" t="s">
        <v>902</v>
      </c>
      <c r="P103" s="71" t="s">
        <v>2733</v>
      </c>
    </row>
    <row r="104" spans="1:16" s="47" customFormat="1" ht="25.5">
      <c r="A104" s="74">
        <f>IF($C104&lt;&gt;"",SUBTOTAL(103,$C$4:$C104),"")</f>
        <v>95</v>
      </c>
      <c r="B104" s="41" t="s">
        <v>1303</v>
      </c>
      <c r="C104" s="74" t="s">
        <v>555</v>
      </c>
      <c r="D104" s="42" t="s">
        <v>262</v>
      </c>
      <c r="E104" s="74" t="s">
        <v>752</v>
      </c>
      <c r="F104" s="43" t="s">
        <v>770</v>
      </c>
      <c r="G104" s="43" t="s">
        <v>749</v>
      </c>
      <c r="H104" s="44">
        <v>5000</v>
      </c>
      <c r="I104" s="43" t="s">
        <v>1038</v>
      </c>
      <c r="J104" s="43" t="s">
        <v>1004</v>
      </c>
      <c r="K104" s="43" t="s">
        <v>513</v>
      </c>
      <c r="L104" s="43" t="s">
        <v>771</v>
      </c>
      <c r="M104" s="45">
        <v>279</v>
      </c>
      <c r="N104" s="45">
        <v>1395000</v>
      </c>
      <c r="O104" s="46" t="s">
        <v>1006</v>
      </c>
      <c r="P104" s="71" t="s">
        <v>2733</v>
      </c>
    </row>
    <row r="105" spans="1:16" s="47" customFormat="1" ht="25.5">
      <c r="A105" s="74">
        <f>IF($C105&lt;&gt;"",SUBTOTAL(103,$C$4:$C105),"")</f>
        <v>96</v>
      </c>
      <c r="B105" s="41" t="s">
        <v>1304</v>
      </c>
      <c r="C105" s="74" t="s">
        <v>555</v>
      </c>
      <c r="D105" s="42" t="s">
        <v>1305</v>
      </c>
      <c r="E105" s="74" t="s">
        <v>739</v>
      </c>
      <c r="F105" s="43" t="s">
        <v>1306</v>
      </c>
      <c r="G105" s="43" t="s">
        <v>749</v>
      </c>
      <c r="H105" s="44">
        <v>200000</v>
      </c>
      <c r="I105" s="43" t="s">
        <v>1307</v>
      </c>
      <c r="J105" s="43" t="s">
        <v>493</v>
      </c>
      <c r="K105" s="43" t="s">
        <v>513</v>
      </c>
      <c r="L105" s="43" t="s">
        <v>1308</v>
      </c>
      <c r="M105" s="45">
        <v>684.6</v>
      </c>
      <c r="N105" s="45">
        <v>136920000</v>
      </c>
      <c r="O105" s="46" t="s">
        <v>1295</v>
      </c>
      <c r="P105" s="71" t="s">
        <v>2733</v>
      </c>
    </row>
    <row r="106" spans="1:16" s="47" customFormat="1" ht="51">
      <c r="A106" s="74">
        <f>IF($C106&lt;&gt;"",SUBTOTAL(103,$C$4:$C106),"")</f>
        <v>97</v>
      </c>
      <c r="B106" s="41" t="s">
        <v>1309</v>
      </c>
      <c r="C106" s="74" t="s">
        <v>733</v>
      </c>
      <c r="D106" s="42" t="s">
        <v>139</v>
      </c>
      <c r="E106" s="74" t="s">
        <v>735</v>
      </c>
      <c r="F106" s="43" t="s">
        <v>1310</v>
      </c>
      <c r="G106" s="43" t="s">
        <v>736</v>
      </c>
      <c r="H106" s="44">
        <v>1000</v>
      </c>
      <c r="I106" s="43" t="s">
        <v>1311</v>
      </c>
      <c r="J106" s="43" t="s">
        <v>1312</v>
      </c>
      <c r="K106" s="43" t="s">
        <v>344</v>
      </c>
      <c r="L106" s="43" t="s">
        <v>1313</v>
      </c>
      <c r="M106" s="45">
        <v>53000</v>
      </c>
      <c r="N106" s="45">
        <v>53000000</v>
      </c>
      <c r="O106" s="46" t="s">
        <v>1314</v>
      </c>
      <c r="P106" s="71" t="s">
        <v>2733</v>
      </c>
    </row>
    <row r="107" spans="1:16" s="47" customFormat="1" ht="25.5">
      <c r="A107" s="74">
        <f>IF($C107&lt;&gt;"",SUBTOTAL(103,$C$4:$C107),"")</f>
        <v>98</v>
      </c>
      <c r="B107" s="41" t="s">
        <v>1315</v>
      </c>
      <c r="C107" s="74" t="s">
        <v>555</v>
      </c>
      <c r="D107" s="42" t="s">
        <v>1316</v>
      </c>
      <c r="E107" s="74" t="s">
        <v>14</v>
      </c>
      <c r="F107" s="43" t="s">
        <v>1317</v>
      </c>
      <c r="G107" s="43" t="s">
        <v>392</v>
      </c>
      <c r="H107" s="44">
        <v>25000</v>
      </c>
      <c r="I107" s="43" t="s">
        <v>1042</v>
      </c>
      <c r="J107" s="43" t="s">
        <v>783</v>
      </c>
      <c r="K107" s="43" t="s">
        <v>513</v>
      </c>
      <c r="L107" s="43" t="s">
        <v>1318</v>
      </c>
      <c r="M107" s="45">
        <v>1100</v>
      </c>
      <c r="N107" s="45">
        <v>27500000</v>
      </c>
      <c r="O107" s="46" t="s">
        <v>892</v>
      </c>
      <c r="P107" s="71" t="s">
        <v>2733</v>
      </c>
    </row>
    <row r="108" spans="1:16" s="47" customFormat="1" ht="63.75">
      <c r="A108" s="74">
        <f>IF($C108&lt;&gt;"",SUBTOTAL(103,$C$4:$C108),"")</f>
        <v>99</v>
      </c>
      <c r="B108" s="41" t="s">
        <v>1319</v>
      </c>
      <c r="C108" s="74" t="s">
        <v>446</v>
      </c>
      <c r="D108" s="42" t="s">
        <v>551</v>
      </c>
      <c r="E108" s="74" t="s">
        <v>552</v>
      </c>
      <c r="F108" s="43" t="s">
        <v>1320</v>
      </c>
      <c r="G108" s="43" t="s">
        <v>736</v>
      </c>
      <c r="H108" s="44">
        <v>3000</v>
      </c>
      <c r="I108" s="43" t="s">
        <v>1129</v>
      </c>
      <c r="J108" s="43" t="s">
        <v>623</v>
      </c>
      <c r="K108" s="43" t="s">
        <v>737</v>
      </c>
      <c r="L108" s="43" t="s">
        <v>1321</v>
      </c>
      <c r="M108" s="45">
        <v>155000</v>
      </c>
      <c r="N108" s="45">
        <v>465000000</v>
      </c>
      <c r="O108" s="46" t="s">
        <v>1322</v>
      </c>
      <c r="P108" s="71" t="s">
        <v>2733</v>
      </c>
    </row>
    <row r="109" spans="1:16" s="47" customFormat="1" ht="38.25">
      <c r="A109" s="74">
        <f>IF($C109&lt;&gt;"",SUBTOTAL(103,$C$4:$C109),"")</f>
        <v>100</v>
      </c>
      <c r="B109" s="41" t="s">
        <v>1323</v>
      </c>
      <c r="C109" s="74" t="s">
        <v>389</v>
      </c>
      <c r="D109" s="42" t="s">
        <v>551</v>
      </c>
      <c r="E109" s="74" t="s">
        <v>552</v>
      </c>
      <c r="F109" s="43" t="s">
        <v>1324</v>
      </c>
      <c r="G109" s="43" t="s">
        <v>736</v>
      </c>
      <c r="H109" s="44">
        <v>3000</v>
      </c>
      <c r="I109" s="43" t="s">
        <v>1129</v>
      </c>
      <c r="J109" s="43" t="s">
        <v>1325</v>
      </c>
      <c r="K109" s="43" t="s">
        <v>763</v>
      </c>
      <c r="L109" s="43" t="s">
        <v>1326</v>
      </c>
      <c r="M109" s="45">
        <v>174850</v>
      </c>
      <c r="N109" s="45">
        <v>524550000</v>
      </c>
      <c r="O109" s="46" t="s">
        <v>1132</v>
      </c>
      <c r="P109" s="71" t="s">
        <v>2733</v>
      </c>
    </row>
    <row r="110" spans="1:16" s="47" customFormat="1" ht="25.5">
      <c r="A110" s="74">
        <f>IF($C110&lt;&gt;"",SUBTOTAL(103,$C$4:$C110),"")</f>
        <v>101</v>
      </c>
      <c r="B110" s="41" t="s">
        <v>1327</v>
      </c>
      <c r="C110" s="74" t="s">
        <v>389</v>
      </c>
      <c r="D110" s="42" t="s">
        <v>559</v>
      </c>
      <c r="E110" s="74" t="s">
        <v>560</v>
      </c>
      <c r="F110" s="43" t="s">
        <v>1328</v>
      </c>
      <c r="G110" s="43" t="s">
        <v>736</v>
      </c>
      <c r="H110" s="44">
        <v>15000</v>
      </c>
      <c r="I110" s="43" t="s">
        <v>1329</v>
      </c>
      <c r="J110" s="43" t="s">
        <v>912</v>
      </c>
      <c r="K110" s="43" t="s">
        <v>750</v>
      </c>
      <c r="L110" s="43" t="s">
        <v>69</v>
      </c>
      <c r="M110" s="45">
        <v>87150</v>
      </c>
      <c r="N110" s="45">
        <v>1307250000</v>
      </c>
      <c r="O110" s="46" t="s">
        <v>902</v>
      </c>
      <c r="P110" s="71" t="s">
        <v>2733</v>
      </c>
    </row>
    <row r="111" spans="1:16" s="47" customFormat="1" ht="38.25">
      <c r="A111" s="74">
        <f>IF($C111&lt;&gt;"",SUBTOTAL(103,$C$4:$C111),"")</f>
        <v>102</v>
      </c>
      <c r="B111" s="41" t="s">
        <v>1330</v>
      </c>
      <c r="C111" s="74" t="s">
        <v>733</v>
      </c>
      <c r="D111" s="42" t="s">
        <v>559</v>
      </c>
      <c r="E111" s="74" t="s">
        <v>560</v>
      </c>
      <c r="F111" s="43" t="s">
        <v>1331</v>
      </c>
      <c r="G111" s="43" t="s">
        <v>550</v>
      </c>
      <c r="H111" s="44">
        <v>15000</v>
      </c>
      <c r="I111" s="43" t="s">
        <v>1332</v>
      </c>
      <c r="J111" s="43" t="s">
        <v>1333</v>
      </c>
      <c r="K111" s="43" t="s">
        <v>1334</v>
      </c>
      <c r="L111" s="43" t="s">
        <v>1335</v>
      </c>
      <c r="M111" s="45">
        <v>27000</v>
      </c>
      <c r="N111" s="45">
        <v>405000000</v>
      </c>
      <c r="O111" s="46" t="s">
        <v>1025</v>
      </c>
      <c r="P111" s="71" t="s">
        <v>2733</v>
      </c>
    </row>
    <row r="112" spans="1:16" s="47" customFormat="1" ht="25.5">
      <c r="A112" s="74">
        <f>IF($C112&lt;&gt;"",SUBTOTAL(103,$C$4:$C112),"")</f>
        <v>103</v>
      </c>
      <c r="B112" s="41" t="s">
        <v>1336</v>
      </c>
      <c r="C112" s="74" t="s">
        <v>733</v>
      </c>
      <c r="D112" s="42" t="s">
        <v>559</v>
      </c>
      <c r="E112" s="74" t="s">
        <v>71</v>
      </c>
      <c r="F112" s="43" t="s">
        <v>1337</v>
      </c>
      <c r="G112" s="43" t="s">
        <v>11</v>
      </c>
      <c r="H112" s="44">
        <v>3000</v>
      </c>
      <c r="I112" s="43" t="s">
        <v>1338</v>
      </c>
      <c r="J112" s="43" t="s">
        <v>1339</v>
      </c>
      <c r="K112" s="43" t="s">
        <v>70</v>
      </c>
      <c r="L112" s="43" t="s">
        <v>1340</v>
      </c>
      <c r="M112" s="45">
        <v>70000</v>
      </c>
      <c r="N112" s="45">
        <v>210000000</v>
      </c>
      <c r="O112" s="46" t="s">
        <v>1341</v>
      </c>
      <c r="P112" s="71" t="s">
        <v>2733</v>
      </c>
    </row>
    <row r="113" spans="1:16" s="47" customFormat="1" ht="38.25">
      <c r="A113" s="74">
        <f>IF($C113&lt;&gt;"",SUBTOTAL(103,$C$4:$C113),"")</f>
        <v>104</v>
      </c>
      <c r="B113" s="46" t="s">
        <v>1342</v>
      </c>
      <c r="C113" s="74" t="s">
        <v>555</v>
      </c>
      <c r="D113" s="42" t="s">
        <v>406</v>
      </c>
      <c r="E113" s="74" t="s">
        <v>739</v>
      </c>
      <c r="F113" s="48" t="s">
        <v>1343</v>
      </c>
      <c r="G113" s="48" t="s">
        <v>749</v>
      </c>
      <c r="H113" s="44">
        <v>70000</v>
      </c>
      <c r="I113" s="48" t="s">
        <v>1038</v>
      </c>
      <c r="J113" s="48" t="s">
        <v>1075</v>
      </c>
      <c r="K113" s="48" t="s">
        <v>513</v>
      </c>
      <c r="L113" s="48" t="s">
        <v>1344</v>
      </c>
      <c r="M113" s="45">
        <v>120</v>
      </c>
      <c r="N113" s="45">
        <v>8400000</v>
      </c>
      <c r="O113" s="46" t="s">
        <v>1077</v>
      </c>
      <c r="P113" s="71" t="s">
        <v>2733</v>
      </c>
    </row>
    <row r="114" spans="1:16" s="47" customFormat="1" ht="114.75">
      <c r="A114" s="74">
        <f>IF($C114&lt;&gt;"",SUBTOTAL(103,$C$4:$C114),"")</f>
        <v>105</v>
      </c>
      <c r="B114" s="46" t="s">
        <v>1345</v>
      </c>
      <c r="C114" s="74" t="s">
        <v>555</v>
      </c>
      <c r="D114" s="42" t="s">
        <v>406</v>
      </c>
      <c r="E114" s="74" t="s">
        <v>558</v>
      </c>
      <c r="F114" s="48" t="s">
        <v>669</v>
      </c>
      <c r="G114" s="48" t="s">
        <v>670</v>
      </c>
      <c r="H114" s="44">
        <v>15000</v>
      </c>
      <c r="I114" s="48" t="s">
        <v>1346</v>
      </c>
      <c r="J114" s="48" t="s">
        <v>398</v>
      </c>
      <c r="K114" s="48" t="s">
        <v>906</v>
      </c>
      <c r="L114" s="48" t="s">
        <v>1347</v>
      </c>
      <c r="M114" s="45">
        <v>9240</v>
      </c>
      <c r="N114" s="45">
        <v>138600000</v>
      </c>
      <c r="O114" s="46" t="s">
        <v>1228</v>
      </c>
      <c r="P114" s="71" t="s">
        <v>2733</v>
      </c>
    </row>
    <row r="115" spans="1:16" s="47" customFormat="1" ht="25.5">
      <c r="A115" s="74">
        <f>IF($C115&lt;&gt;"",SUBTOTAL(103,$C$4:$C115),"")</f>
        <v>106</v>
      </c>
      <c r="B115" s="46" t="s">
        <v>1348</v>
      </c>
      <c r="C115" s="74" t="s">
        <v>555</v>
      </c>
      <c r="D115" s="42" t="s">
        <v>408</v>
      </c>
      <c r="E115" s="74" t="s">
        <v>409</v>
      </c>
      <c r="F115" s="48" t="s">
        <v>1349</v>
      </c>
      <c r="G115" s="48" t="s">
        <v>749</v>
      </c>
      <c r="H115" s="44">
        <v>200000</v>
      </c>
      <c r="I115" s="48" t="s">
        <v>1350</v>
      </c>
      <c r="J115" s="48" t="s">
        <v>970</v>
      </c>
      <c r="K115" s="48" t="s">
        <v>513</v>
      </c>
      <c r="L115" s="48" t="s">
        <v>1351</v>
      </c>
      <c r="M115" s="45">
        <v>800</v>
      </c>
      <c r="N115" s="45">
        <v>160000000</v>
      </c>
      <c r="O115" s="46" t="s">
        <v>972</v>
      </c>
      <c r="P115" s="71" t="s">
        <v>2733</v>
      </c>
    </row>
    <row r="116" spans="1:16" s="47" customFormat="1" ht="38.25">
      <c r="A116" s="74">
        <f>IF($C116&lt;&gt;"",SUBTOTAL(103,$C$4:$C116),"")</f>
        <v>107</v>
      </c>
      <c r="B116" s="41" t="s">
        <v>1352</v>
      </c>
      <c r="C116" s="74" t="s">
        <v>389</v>
      </c>
      <c r="D116" s="42" t="s">
        <v>503</v>
      </c>
      <c r="E116" s="74" t="s">
        <v>306</v>
      </c>
      <c r="F116" s="43" t="s">
        <v>128</v>
      </c>
      <c r="G116" s="43" t="s">
        <v>749</v>
      </c>
      <c r="H116" s="44">
        <v>6000</v>
      </c>
      <c r="I116" s="43" t="s">
        <v>1353</v>
      </c>
      <c r="J116" s="43" t="s">
        <v>504</v>
      </c>
      <c r="K116" s="43" t="s">
        <v>354</v>
      </c>
      <c r="L116" s="43" t="s">
        <v>1354</v>
      </c>
      <c r="M116" s="45">
        <v>1499</v>
      </c>
      <c r="N116" s="45">
        <v>8994000</v>
      </c>
      <c r="O116" s="46" t="s">
        <v>1221</v>
      </c>
      <c r="P116" s="71" t="s">
        <v>2733</v>
      </c>
    </row>
    <row r="117" spans="1:16" s="47" customFormat="1" ht="38.25">
      <c r="A117" s="74">
        <f>IF($C117&lt;&gt;"",SUBTOTAL(103,$C$4:$C117),"")</f>
        <v>108</v>
      </c>
      <c r="B117" s="41" t="s">
        <v>1355</v>
      </c>
      <c r="C117" s="74" t="s">
        <v>555</v>
      </c>
      <c r="D117" s="42" t="s">
        <v>700</v>
      </c>
      <c r="E117" s="74" t="s">
        <v>701</v>
      </c>
      <c r="F117" s="43" t="s">
        <v>1356</v>
      </c>
      <c r="G117" s="43" t="s">
        <v>736</v>
      </c>
      <c r="H117" s="44">
        <v>30000</v>
      </c>
      <c r="I117" s="43" t="s">
        <v>1357</v>
      </c>
      <c r="J117" s="43" t="s">
        <v>1010</v>
      </c>
      <c r="K117" s="43" t="s">
        <v>513</v>
      </c>
      <c r="L117" s="43" t="s">
        <v>1358</v>
      </c>
      <c r="M117" s="45">
        <v>4179</v>
      </c>
      <c r="N117" s="45">
        <v>125370000</v>
      </c>
      <c r="O117" s="46" t="s">
        <v>1011</v>
      </c>
      <c r="P117" s="71" t="s">
        <v>2733</v>
      </c>
    </row>
    <row r="118" spans="1:16" s="47" customFormat="1" ht="51">
      <c r="A118" s="74">
        <f>IF($C118&lt;&gt;"",SUBTOTAL(103,$C$4:$C118),"")</f>
        <v>109</v>
      </c>
      <c r="B118" s="41" t="s">
        <v>1359</v>
      </c>
      <c r="C118" s="74" t="s">
        <v>555</v>
      </c>
      <c r="D118" s="42" t="s">
        <v>700</v>
      </c>
      <c r="E118" s="74" t="s">
        <v>306</v>
      </c>
      <c r="F118" s="43" t="s">
        <v>1360</v>
      </c>
      <c r="G118" s="43" t="s">
        <v>1017</v>
      </c>
      <c r="H118" s="44">
        <v>150000</v>
      </c>
      <c r="I118" s="43" t="s">
        <v>1361</v>
      </c>
      <c r="J118" s="43" t="s">
        <v>1362</v>
      </c>
      <c r="K118" s="43" t="s">
        <v>1363</v>
      </c>
      <c r="L118" s="43" t="s">
        <v>1364</v>
      </c>
      <c r="M118" s="45">
        <v>398</v>
      </c>
      <c r="N118" s="45">
        <v>59700000</v>
      </c>
      <c r="O118" s="46" t="s">
        <v>1365</v>
      </c>
      <c r="P118" s="71" t="s">
        <v>2733</v>
      </c>
    </row>
    <row r="119" spans="1:16" s="47" customFormat="1" ht="51">
      <c r="A119" s="74">
        <f>IF($C119&lt;&gt;"",SUBTOTAL(103,$C$4:$C119),"")</f>
        <v>110</v>
      </c>
      <c r="B119" s="41" t="s">
        <v>1366</v>
      </c>
      <c r="C119" s="74" t="s">
        <v>733</v>
      </c>
      <c r="D119" s="42" t="s">
        <v>1367</v>
      </c>
      <c r="E119" s="74" t="s">
        <v>735</v>
      </c>
      <c r="F119" s="43" t="s">
        <v>1368</v>
      </c>
      <c r="G119" s="43" t="s">
        <v>736</v>
      </c>
      <c r="H119" s="44">
        <v>1000</v>
      </c>
      <c r="I119" s="43" t="s">
        <v>1369</v>
      </c>
      <c r="J119" s="43" t="s">
        <v>1010</v>
      </c>
      <c r="K119" s="43" t="s">
        <v>513</v>
      </c>
      <c r="L119" s="43" t="s">
        <v>1370</v>
      </c>
      <c r="M119" s="45">
        <v>15288</v>
      </c>
      <c r="N119" s="45">
        <v>15288000</v>
      </c>
      <c r="O119" s="46" t="s">
        <v>1011</v>
      </c>
      <c r="P119" s="71" t="s">
        <v>2733</v>
      </c>
    </row>
    <row r="120" spans="1:16" s="47" customFormat="1" ht="25.5">
      <c r="A120" s="74">
        <f>IF($C120&lt;&gt;"",SUBTOTAL(103,$C$4:$C120),"")</f>
        <v>111</v>
      </c>
      <c r="B120" s="41" t="s">
        <v>1371</v>
      </c>
      <c r="C120" s="74" t="s">
        <v>389</v>
      </c>
      <c r="D120" s="42" t="s">
        <v>716</v>
      </c>
      <c r="E120" s="74" t="s">
        <v>1372</v>
      </c>
      <c r="F120" s="43" t="s">
        <v>1373</v>
      </c>
      <c r="G120" s="43" t="s">
        <v>736</v>
      </c>
      <c r="H120" s="44">
        <v>2000</v>
      </c>
      <c r="I120" s="43" t="s">
        <v>1329</v>
      </c>
      <c r="J120" s="43" t="s">
        <v>1374</v>
      </c>
      <c r="K120" s="43" t="s">
        <v>875</v>
      </c>
      <c r="L120" s="43" t="s">
        <v>1375</v>
      </c>
      <c r="M120" s="45">
        <v>94500</v>
      </c>
      <c r="N120" s="45">
        <v>189000000</v>
      </c>
      <c r="O120" s="46" t="s">
        <v>902</v>
      </c>
      <c r="P120" s="71" t="s">
        <v>2733</v>
      </c>
    </row>
    <row r="121" spans="1:16" s="47" customFormat="1" ht="25.5">
      <c r="A121" s="74">
        <f>IF($C121&lt;&gt;"",SUBTOTAL(103,$C$4:$C121),"")</f>
        <v>112</v>
      </c>
      <c r="B121" s="41" t="s">
        <v>1376</v>
      </c>
      <c r="C121" s="74" t="s">
        <v>555</v>
      </c>
      <c r="D121" s="42" t="s">
        <v>646</v>
      </c>
      <c r="E121" s="74" t="s">
        <v>479</v>
      </c>
      <c r="F121" s="43" t="s">
        <v>402</v>
      </c>
      <c r="G121" s="43" t="s">
        <v>749</v>
      </c>
      <c r="H121" s="44">
        <v>20000</v>
      </c>
      <c r="I121" s="43" t="s">
        <v>1377</v>
      </c>
      <c r="J121" s="43" t="s">
        <v>655</v>
      </c>
      <c r="K121" s="43" t="s">
        <v>513</v>
      </c>
      <c r="L121" s="43" t="s">
        <v>204</v>
      </c>
      <c r="M121" s="45">
        <v>214</v>
      </c>
      <c r="N121" s="45">
        <v>4280000</v>
      </c>
      <c r="O121" s="46" t="s">
        <v>1106</v>
      </c>
      <c r="P121" s="71" t="s">
        <v>2733</v>
      </c>
    </row>
    <row r="122" spans="1:16" s="47" customFormat="1" ht="38.25">
      <c r="A122" s="74">
        <f>IF($C122&lt;&gt;"",SUBTOTAL(103,$C$4:$C122),"")</f>
        <v>113</v>
      </c>
      <c r="B122" s="41" t="s">
        <v>1378</v>
      </c>
      <c r="C122" s="74" t="s">
        <v>555</v>
      </c>
      <c r="D122" s="42" t="s">
        <v>15</v>
      </c>
      <c r="E122" s="74" t="s">
        <v>16</v>
      </c>
      <c r="F122" s="43" t="s">
        <v>126</v>
      </c>
      <c r="G122" s="43" t="s">
        <v>749</v>
      </c>
      <c r="H122" s="44">
        <v>5000</v>
      </c>
      <c r="I122" s="43" t="s">
        <v>1379</v>
      </c>
      <c r="J122" s="43" t="s">
        <v>1075</v>
      </c>
      <c r="K122" s="43" t="s">
        <v>513</v>
      </c>
      <c r="L122" s="43" t="s">
        <v>127</v>
      </c>
      <c r="M122" s="45">
        <v>3927</v>
      </c>
      <c r="N122" s="45">
        <v>19635000</v>
      </c>
      <c r="O122" s="46" t="s">
        <v>1077</v>
      </c>
      <c r="P122" s="71" t="s">
        <v>2733</v>
      </c>
    </row>
    <row r="123" spans="1:16" s="47" customFormat="1" ht="38.25">
      <c r="A123" s="74">
        <f>IF($C123&lt;&gt;"",SUBTOTAL(103,$C$4:$C123),"")</f>
        <v>114</v>
      </c>
      <c r="B123" s="41" t="s">
        <v>1380</v>
      </c>
      <c r="C123" s="74" t="s">
        <v>555</v>
      </c>
      <c r="D123" s="42" t="s">
        <v>72</v>
      </c>
      <c r="E123" s="74" t="s">
        <v>73</v>
      </c>
      <c r="F123" s="43" t="s">
        <v>72</v>
      </c>
      <c r="G123" s="43" t="s">
        <v>1381</v>
      </c>
      <c r="H123" s="44">
        <v>10000</v>
      </c>
      <c r="I123" s="43" t="s">
        <v>1382</v>
      </c>
      <c r="J123" s="43" t="s">
        <v>1383</v>
      </c>
      <c r="K123" s="43" t="s">
        <v>513</v>
      </c>
      <c r="L123" s="43" t="s">
        <v>1384</v>
      </c>
      <c r="M123" s="45">
        <v>2415</v>
      </c>
      <c r="N123" s="45">
        <v>24150000</v>
      </c>
      <c r="O123" s="46" t="s">
        <v>1244</v>
      </c>
      <c r="P123" s="71" t="s">
        <v>2733</v>
      </c>
    </row>
    <row r="124" spans="1:16" s="47" customFormat="1" ht="25.5">
      <c r="A124" s="74">
        <f>IF($C124&lt;&gt;"",SUBTOTAL(103,$C$4:$C124),"")</f>
        <v>115</v>
      </c>
      <c r="B124" s="41" t="s">
        <v>1385</v>
      </c>
      <c r="C124" s="74" t="s">
        <v>555</v>
      </c>
      <c r="D124" s="42" t="s">
        <v>72</v>
      </c>
      <c r="E124" s="74" t="s">
        <v>558</v>
      </c>
      <c r="F124" s="43" t="s">
        <v>72</v>
      </c>
      <c r="G124" s="43" t="s">
        <v>749</v>
      </c>
      <c r="H124" s="44">
        <v>1000</v>
      </c>
      <c r="I124" s="43" t="s">
        <v>1386</v>
      </c>
      <c r="J124" s="43" t="s">
        <v>655</v>
      </c>
      <c r="K124" s="43" t="s">
        <v>513</v>
      </c>
      <c r="L124" s="43" t="s">
        <v>1387</v>
      </c>
      <c r="M124" s="45">
        <v>440</v>
      </c>
      <c r="N124" s="45">
        <v>440000</v>
      </c>
      <c r="O124" s="46" t="s">
        <v>1106</v>
      </c>
      <c r="P124" s="71" t="s">
        <v>2733</v>
      </c>
    </row>
    <row r="125" spans="1:16" s="47" customFormat="1" ht="38.25">
      <c r="A125" s="74">
        <f>IF($C125&lt;&gt;"",SUBTOTAL(103,$C$4:$C125),"")</f>
        <v>116</v>
      </c>
      <c r="B125" s="46" t="s">
        <v>1388</v>
      </c>
      <c r="C125" s="74" t="s">
        <v>555</v>
      </c>
      <c r="D125" s="42" t="s">
        <v>97</v>
      </c>
      <c r="E125" s="74" t="s">
        <v>98</v>
      </c>
      <c r="F125" s="48" t="s">
        <v>1389</v>
      </c>
      <c r="G125" s="48" t="s">
        <v>736</v>
      </c>
      <c r="H125" s="44">
        <v>500</v>
      </c>
      <c r="I125" s="48" t="s">
        <v>1227</v>
      </c>
      <c r="J125" s="48" t="s">
        <v>1075</v>
      </c>
      <c r="K125" s="48" t="s">
        <v>513</v>
      </c>
      <c r="L125" s="48" t="s">
        <v>1390</v>
      </c>
      <c r="M125" s="45">
        <v>67998</v>
      </c>
      <c r="N125" s="45">
        <v>33999000</v>
      </c>
      <c r="O125" s="46" t="s">
        <v>1077</v>
      </c>
      <c r="P125" s="71" t="s">
        <v>2733</v>
      </c>
    </row>
    <row r="126" spans="1:16" s="47" customFormat="1" ht="38.25">
      <c r="A126" s="74">
        <f>IF($C126&lt;&gt;"",SUBTOTAL(103,$C$4:$C126),"")</f>
        <v>117</v>
      </c>
      <c r="B126" s="41" t="s">
        <v>1391</v>
      </c>
      <c r="C126" s="74" t="s">
        <v>389</v>
      </c>
      <c r="D126" s="42" t="s">
        <v>856</v>
      </c>
      <c r="E126" s="74" t="s">
        <v>857</v>
      </c>
      <c r="F126" s="43" t="s">
        <v>1392</v>
      </c>
      <c r="G126" s="43" t="s">
        <v>736</v>
      </c>
      <c r="H126" s="44">
        <v>3000</v>
      </c>
      <c r="I126" s="43" t="s">
        <v>1393</v>
      </c>
      <c r="J126" s="43" t="s">
        <v>671</v>
      </c>
      <c r="K126" s="43" t="s">
        <v>595</v>
      </c>
      <c r="L126" s="43" t="s">
        <v>1394</v>
      </c>
      <c r="M126" s="45">
        <v>45099</v>
      </c>
      <c r="N126" s="45">
        <v>135297000</v>
      </c>
      <c r="O126" s="46" t="s">
        <v>467</v>
      </c>
      <c r="P126" s="71" t="s">
        <v>2733</v>
      </c>
    </row>
    <row r="127" spans="1:16" s="47" customFormat="1" ht="38.25">
      <c r="A127" s="74">
        <f>IF($C127&lt;&gt;"",SUBTOTAL(103,$C$4:$C127),"")</f>
        <v>118</v>
      </c>
      <c r="B127" s="46" t="s">
        <v>1395</v>
      </c>
      <c r="C127" s="74" t="s">
        <v>555</v>
      </c>
      <c r="D127" s="42" t="s">
        <v>856</v>
      </c>
      <c r="E127" s="74" t="s">
        <v>857</v>
      </c>
      <c r="F127" s="48" t="s">
        <v>800</v>
      </c>
      <c r="G127" s="48" t="s">
        <v>736</v>
      </c>
      <c r="H127" s="44">
        <v>5000</v>
      </c>
      <c r="I127" s="48" t="s">
        <v>846</v>
      </c>
      <c r="J127" s="48" t="s">
        <v>1010</v>
      </c>
      <c r="K127" s="48" t="s">
        <v>513</v>
      </c>
      <c r="L127" s="48" t="s">
        <v>801</v>
      </c>
      <c r="M127" s="45">
        <v>8883</v>
      </c>
      <c r="N127" s="45">
        <v>44415000</v>
      </c>
      <c r="O127" s="46" t="s">
        <v>1011</v>
      </c>
      <c r="P127" s="71" t="s">
        <v>2733</v>
      </c>
    </row>
    <row r="128" spans="1:16" s="47" customFormat="1" ht="38.25">
      <c r="A128" s="74">
        <f>IF($C128&lt;&gt;"",SUBTOTAL(103,$C$4:$C128),"")</f>
        <v>119</v>
      </c>
      <c r="B128" s="46" t="s">
        <v>1396</v>
      </c>
      <c r="C128" s="74" t="s">
        <v>389</v>
      </c>
      <c r="D128" s="42" t="s">
        <v>856</v>
      </c>
      <c r="E128" s="74" t="s">
        <v>674</v>
      </c>
      <c r="F128" s="48" t="s">
        <v>1392</v>
      </c>
      <c r="G128" s="48" t="s">
        <v>613</v>
      </c>
      <c r="H128" s="44">
        <v>1500</v>
      </c>
      <c r="I128" s="48" t="s">
        <v>675</v>
      </c>
      <c r="J128" s="48" t="s">
        <v>671</v>
      </c>
      <c r="K128" s="48" t="s">
        <v>595</v>
      </c>
      <c r="L128" s="48" t="s">
        <v>1397</v>
      </c>
      <c r="M128" s="45">
        <v>49899</v>
      </c>
      <c r="N128" s="45">
        <v>74848500</v>
      </c>
      <c r="O128" s="46" t="s">
        <v>467</v>
      </c>
      <c r="P128" s="71" t="s">
        <v>2733</v>
      </c>
    </row>
    <row r="129" spans="1:16" s="47" customFormat="1" ht="25.5">
      <c r="A129" s="74">
        <f>IF($C129&lt;&gt;"",SUBTOTAL(103,$C$4:$C129),"")</f>
        <v>120</v>
      </c>
      <c r="B129" s="41" t="s">
        <v>1398</v>
      </c>
      <c r="C129" s="74" t="s">
        <v>389</v>
      </c>
      <c r="D129" s="42" t="s">
        <v>1399</v>
      </c>
      <c r="E129" s="74" t="s">
        <v>735</v>
      </c>
      <c r="F129" s="43" t="s">
        <v>1400</v>
      </c>
      <c r="G129" s="43" t="s">
        <v>736</v>
      </c>
      <c r="H129" s="44">
        <v>3000</v>
      </c>
      <c r="I129" s="43" t="s">
        <v>1329</v>
      </c>
      <c r="J129" s="43" t="s">
        <v>1374</v>
      </c>
      <c r="K129" s="43" t="s">
        <v>875</v>
      </c>
      <c r="L129" s="43" t="s">
        <v>1401</v>
      </c>
      <c r="M129" s="45">
        <v>103500</v>
      </c>
      <c r="N129" s="45">
        <v>310500000</v>
      </c>
      <c r="O129" s="46" t="s">
        <v>902</v>
      </c>
      <c r="P129" s="71" t="s">
        <v>2733</v>
      </c>
    </row>
    <row r="130" spans="1:16" s="59" customFormat="1" ht="24">
      <c r="A130" s="74">
        <f>IF($C130&lt;&gt;"",SUBTOTAL(103,$C$4:$C130),"")</f>
      </c>
      <c r="B130" s="68" t="s">
        <v>1402</v>
      </c>
      <c r="C130" s="75"/>
      <c r="D130" s="60"/>
      <c r="E130" s="75"/>
      <c r="F130" s="64"/>
      <c r="G130" s="64"/>
      <c r="H130" s="62"/>
      <c r="I130" s="64"/>
      <c r="J130" s="64"/>
      <c r="K130" s="64"/>
      <c r="L130" s="64"/>
      <c r="M130" s="63"/>
      <c r="N130" s="63"/>
      <c r="O130" s="11"/>
      <c r="P130" s="71" t="s">
        <v>2733</v>
      </c>
    </row>
    <row r="131" spans="1:16" s="47" customFormat="1" ht="38.25">
      <c r="A131" s="74">
        <f>IF($C131&lt;&gt;"",SUBTOTAL(103,$C$4:$C131),"")</f>
        <v>121</v>
      </c>
      <c r="B131" s="41" t="s">
        <v>1403</v>
      </c>
      <c r="C131" s="74" t="s">
        <v>555</v>
      </c>
      <c r="D131" s="42" t="s">
        <v>702</v>
      </c>
      <c r="E131" s="74" t="s">
        <v>717</v>
      </c>
      <c r="F131" s="43" t="s">
        <v>1404</v>
      </c>
      <c r="G131" s="43" t="s">
        <v>1381</v>
      </c>
      <c r="H131" s="44">
        <v>100</v>
      </c>
      <c r="I131" s="43" t="s">
        <v>715</v>
      </c>
      <c r="J131" s="43" t="s">
        <v>1383</v>
      </c>
      <c r="K131" s="43" t="s">
        <v>513</v>
      </c>
      <c r="L131" s="43" t="s">
        <v>714</v>
      </c>
      <c r="M131" s="45">
        <v>49350</v>
      </c>
      <c r="N131" s="45">
        <v>4935000</v>
      </c>
      <c r="O131" s="46" t="s">
        <v>1244</v>
      </c>
      <c r="P131" s="71" t="s">
        <v>2733</v>
      </c>
    </row>
    <row r="132" spans="1:16" s="47" customFormat="1" ht="38.25">
      <c r="A132" s="74">
        <f>IF($C132&lt;&gt;"",SUBTOTAL(103,$C$4:$C132),"")</f>
        <v>122</v>
      </c>
      <c r="B132" s="41" t="s">
        <v>1405</v>
      </c>
      <c r="C132" s="74" t="s">
        <v>555</v>
      </c>
      <c r="D132" s="42" t="s">
        <v>702</v>
      </c>
      <c r="E132" s="74" t="s">
        <v>1406</v>
      </c>
      <c r="F132" s="43" t="s">
        <v>702</v>
      </c>
      <c r="G132" s="43" t="s">
        <v>1381</v>
      </c>
      <c r="H132" s="44">
        <v>2000</v>
      </c>
      <c r="I132" s="43" t="s">
        <v>1407</v>
      </c>
      <c r="J132" s="43" t="s">
        <v>1383</v>
      </c>
      <c r="K132" s="43" t="s">
        <v>513</v>
      </c>
      <c r="L132" s="43" t="s">
        <v>1408</v>
      </c>
      <c r="M132" s="45">
        <v>4400</v>
      </c>
      <c r="N132" s="45">
        <v>8800000</v>
      </c>
      <c r="O132" s="46" t="s">
        <v>1244</v>
      </c>
      <c r="P132" s="71" t="s">
        <v>2733</v>
      </c>
    </row>
    <row r="133" spans="1:16" s="47" customFormat="1" ht="38.25">
      <c r="A133" s="74">
        <f>IF($C133&lt;&gt;"",SUBTOTAL(103,$C$4:$C133),"")</f>
        <v>123</v>
      </c>
      <c r="B133" s="41" t="s">
        <v>1409</v>
      </c>
      <c r="C133" s="74" t="s">
        <v>555</v>
      </c>
      <c r="D133" s="42" t="s">
        <v>702</v>
      </c>
      <c r="E133" s="74" t="s">
        <v>718</v>
      </c>
      <c r="F133" s="43" t="s">
        <v>1410</v>
      </c>
      <c r="G133" s="43" t="s">
        <v>749</v>
      </c>
      <c r="H133" s="44">
        <v>15000</v>
      </c>
      <c r="I133" s="43" t="s">
        <v>1411</v>
      </c>
      <c r="J133" s="43" t="s">
        <v>1412</v>
      </c>
      <c r="K133" s="43" t="s">
        <v>513</v>
      </c>
      <c r="L133" s="43" t="s">
        <v>1413</v>
      </c>
      <c r="M133" s="45">
        <v>1260</v>
      </c>
      <c r="N133" s="45">
        <v>18900000</v>
      </c>
      <c r="O133" s="46" t="s">
        <v>1414</v>
      </c>
      <c r="P133" s="71" t="s">
        <v>2733</v>
      </c>
    </row>
    <row r="134" spans="1:16" s="47" customFormat="1" ht="51">
      <c r="A134" s="74">
        <f>IF($C134&lt;&gt;"",SUBTOTAL(103,$C$4:$C134),"")</f>
        <v>124</v>
      </c>
      <c r="B134" s="41" t="s">
        <v>1415</v>
      </c>
      <c r="C134" s="74" t="s">
        <v>733</v>
      </c>
      <c r="D134" s="42" t="s">
        <v>1416</v>
      </c>
      <c r="E134" s="74" t="s">
        <v>438</v>
      </c>
      <c r="F134" s="43" t="s">
        <v>1417</v>
      </c>
      <c r="G134" s="43" t="s">
        <v>749</v>
      </c>
      <c r="H134" s="44">
        <v>10000</v>
      </c>
      <c r="I134" s="43" t="s">
        <v>1418</v>
      </c>
      <c r="J134" s="43" t="s">
        <v>984</v>
      </c>
      <c r="K134" s="43" t="s">
        <v>513</v>
      </c>
      <c r="L134" s="43" t="s">
        <v>1419</v>
      </c>
      <c r="M134" s="45">
        <v>2000</v>
      </c>
      <c r="N134" s="45">
        <v>20000000</v>
      </c>
      <c r="O134" s="46" t="s">
        <v>986</v>
      </c>
      <c r="P134" s="71" t="s">
        <v>2733</v>
      </c>
    </row>
    <row r="135" spans="1:16" s="47" customFormat="1" ht="38.25">
      <c r="A135" s="74">
        <f>IF($C135&lt;&gt;"",SUBTOTAL(103,$C$4:$C135),"")</f>
        <v>125</v>
      </c>
      <c r="B135" s="41" t="s">
        <v>1420</v>
      </c>
      <c r="C135" s="74" t="s">
        <v>733</v>
      </c>
      <c r="D135" s="42" t="s">
        <v>1421</v>
      </c>
      <c r="E135" s="74" t="s">
        <v>752</v>
      </c>
      <c r="F135" s="43" t="s">
        <v>1422</v>
      </c>
      <c r="G135" s="43" t="s">
        <v>1017</v>
      </c>
      <c r="H135" s="44">
        <v>10000</v>
      </c>
      <c r="I135" s="43" t="s">
        <v>1423</v>
      </c>
      <c r="J135" s="43" t="s">
        <v>512</v>
      </c>
      <c r="K135" s="43" t="s">
        <v>513</v>
      </c>
      <c r="L135" s="43" t="s">
        <v>1424</v>
      </c>
      <c r="M135" s="45">
        <v>975</v>
      </c>
      <c r="N135" s="45">
        <v>9750000</v>
      </c>
      <c r="O135" s="46" t="s">
        <v>1020</v>
      </c>
      <c r="P135" s="71" t="s">
        <v>2733</v>
      </c>
    </row>
    <row r="136" spans="1:16" s="47" customFormat="1" ht="25.5">
      <c r="A136" s="74">
        <f>IF($C136&lt;&gt;"",SUBTOTAL(103,$C$4:$C136),"")</f>
        <v>126</v>
      </c>
      <c r="B136" s="41" t="s">
        <v>1425</v>
      </c>
      <c r="C136" s="74" t="s">
        <v>446</v>
      </c>
      <c r="D136" s="42" t="s">
        <v>1421</v>
      </c>
      <c r="E136" s="74" t="s">
        <v>752</v>
      </c>
      <c r="F136" s="43" t="s">
        <v>1426</v>
      </c>
      <c r="G136" s="43" t="s">
        <v>749</v>
      </c>
      <c r="H136" s="44">
        <v>10000</v>
      </c>
      <c r="I136" s="43" t="s">
        <v>570</v>
      </c>
      <c r="J136" s="43" t="s">
        <v>840</v>
      </c>
      <c r="K136" s="43" t="s">
        <v>513</v>
      </c>
      <c r="L136" s="43" t="s">
        <v>1427</v>
      </c>
      <c r="M136" s="45">
        <v>4490</v>
      </c>
      <c r="N136" s="45">
        <v>44900000</v>
      </c>
      <c r="O136" s="46" t="s">
        <v>1428</v>
      </c>
      <c r="P136" s="71" t="s">
        <v>2733</v>
      </c>
    </row>
    <row r="137" spans="1:16" s="47" customFormat="1" ht="51">
      <c r="A137" s="74">
        <f>IF($C137&lt;&gt;"",SUBTOTAL(103,$C$4:$C137),"")</f>
        <v>127</v>
      </c>
      <c r="B137" s="41" t="s">
        <v>1429</v>
      </c>
      <c r="C137" s="74" t="s">
        <v>389</v>
      </c>
      <c r="D137" s="42" t="s">
        <v>1430</v>
      </c>
      <c r="E137" s="74" t="s">
        <v>306</v>
      </c>
      <c r="F137" s="43" t="s">
        <v>1431</v>
      </c>
      <c r="G137" s="43" t="s">
        <v>749</v>
      </c>
      <c r="H137" s="44">
        <v>15000</v>
      </c>
      <c r="I137" s="43" t="s">
        <v>1432</v>
      </c>
      <c r="J137" s="43" t="s">
        <v>1433</v>
      </c>
      <c r="K137" s="43" t="s">
        <v>681</v>
      </c>
      <c r="L137" s="43" t="s">
        <v>1434</v>
      </c>
      <c r="M137" s="45">
        <v>3590</v>
      </c>
      <c r="N137" s="45">
        <v>53850000</v>
      </c>
      <c r="O137" s="46" t="s">
        <v>467</v>
      </c>
      <c r="P137" s="71" t="s">
        <v>2733</v>
      </c>
    </row>
    <row r="138" spans="1:16" s="47" customFormat="1" ht="25.5">
      <c r="A138" s="74">
        <f>IF($C138&lt;&gt;"",SUBTOTAL(103,$C$4:$C138),"")</f>
        <v>128</v>
      </c>
      <c r="B138" s="41" t="s">
        <v>1435</v>
      </c>
      <c r="C138" s="74" t="s">
        <v>446</v>
      </c>
      <c r="D138" s="42" t="s">
        <v>487</v>
      </c>
      <c r="E138" s="74" t="s">
        <v>515</v>
      </c>
      <c r="F138" s="43" t="s">
        <v>1436</v>
      </c>
      <c r="G138" s="43" t="s">
        <v>749</v>
      </c>
      <c r="H138" s="44">
        <v>6000</v>
      </c>
      <c r="I138" s="43" t="s">
        <v>570</v>
      </c>
      <c r="J138" s="43" t="s">
        <v>840</v>
      </c>
      <c r="K138" s="43" t="s">
        <v>513</v>
      </c>
      <c r="L138" s="43" t="s">
        <v>1437</v>
      </c>
      <c r="M138" s="45">
        <v>8950</v>
      </c>
      <c r="N138" s="45">
        <v>53700000</v>
      </c>
      <c r="O138" s="46" t="s">
        <v>1428</v>
      </c>
      <c r="P138" s="71" t="s">
        <v>2733</v>
      </c>
    </row>
    <row r="139" spans="1:16" s="47" customFormat="1" ht="51">
      <c r="A139" s="74">
        <f>IF($C139&lt;&gt;"",SUBTOTAL(103,$C$4:$C139),"")</f>
        <v>129</v>
      </c>
      <c r="B139" s="41" t="s">
        <v>1438</v>
      </c>
      <c r="C139" s="74" t="s">
        <v>733</v>
      </c>
      <c r="D139" s="42" t="s">
        <v>487</v>
      </c>
      <c r="E139" s="74" t="s">
        <v>515</v>
      </c>
      <c r="F139" s="43" t="s">
        <v>1439</v>
      </c>
      <c r="G139" s="43" t="s">
        <v>749</v>
      </c>
      <c r="H139" s="44">
        <v>6000</v>
      </c>
      <c r="I139" s="43" t="s">
        <v>1440</v>
      </c>
      <c r="J139" s="43" t="s">
        <v>984</v>
      </c>
      <c r="K139" s="43" t="s">
        <v>513</v>
      </c>
      <c r="L139" s="43" t="s">
        <v>1441</v>
      </c>
      <c r="M139" s="45">
        <v>4200</v>
      </c>
      <c r="N139" s="45">
        <v>25200000</v>
      </c>
      <c r="O139" s="46" t="s">
        <v>986</v>
      </c>
      <c r="P139" s="71" t="s">
        <v>2733</v>
      </c>
    </row>
    <row r="140" spans="1:16" s="59" customFormat="1" ht="24">
      <c r="A140" s="74">
        <f>IF($C140&lt;&gt;"",SUBTOTAL(103,$C$4:$C140),"")</f>
      </c>
      <c r="B140" s="68" t="s">
        <v>1442</v>
      </c>
      <c r="C140" s="75"/>
      <c r="D140" s="60"/>
      <c r="E140" s="75"/>
      <c r="F140" s="64"/>
      <c r="G140" s="64"/>
      <c r="H140" s="62"/>
      <c r="I140" s="64"/>
      <c r="J140" s="64"/>
      <c r="K140" s="64"/>
      <c r="L140" s="64"/>
      <c r="M140" s="63"/>
      <c r="N140" s="63"/>
      <c r="O140" s="11"/>
      <c r="P140" s="71" t="s">
        <v>2733</v>
      </c>
    </row>
    <row r="141" spans="1:16" s="47" customFormat="1" ht="51">
      <c r="A141" s="74">
        <f>IF($C141&lt;&gt;"",SUBTOTAL(103,$C$4:$C141),"")</f>
        <v>130</v>
      </c>
      <c r="B141" s="41" t="s">
        <v>1443</v>
      </c>
      <c r="C141" s="74" t="s">
        <v>389</v>
      </c>
      <c r="D141" s="42" t="s">
        <v>241</v>
      </c>
      <c r="E141" s="74" t="s">
        <v>752</v>
      </c>
      <c r="F141" s="43" t="s">
        <v>197</v>
      </c>
      <c r="G141" s="43" t="s">
        <v>749</v>
      </c>
      <c r="H141" s="44">
        <v>200</v>
      </c>
      <c r="I141" s="43" t="s">
        <v>1444</v>
      </c>
      <c r="J141" s="43" t="s">
        <v>198</v>
      </c>
      <c r="K141" s="43" t="s">
        <v>750</v>
      </c>
      <c r="L141" s="43" t="s">
        <v>199</v>
      </c>
      <c r="M141" s="45">
        <v>9650</v>
      </c>
      <c r="N141" s="45">
        <v>1930000</v>
      </c>
      <c r="O141" s="46" t="s">
        <v>963</v>
      </c>
      <c r="P141" s="71" t="s">
        <v>2733</v>
      </c>
    </row>
    <row r="142" spans="1:16" s="47" customFormat="1" ht="51">
      <c r="A142" s="74">
        <f>IF($C142&lt;&gt;"",SUBTOTAL(103,$C$4:$C142),"")</f>
        <v>131</v>
      </c>
      <c r="B142" s="41" t="s">
        <v>1445</v>
      </c>
      <c r="C142" s="74" t="s">
        <v>733</v>
      </c>
      <c r="D142" s="42" t="s">
        <v>488</v>
      </c>
      <c r="E142" s="74" t="s">
        <v>758</v>
      </c>
      <c r="F142" s="43" t="s">
        <v>489</v>
      </c>
      <c r="G142" s="43" t="s">
        <v>749</v>
      </c>
      <c r="H142" s="44">
        <v>3000</v>
      </c>
      <c r="I142" s="43" t="s">
        <v>1446</v>
      </c>
      <c r="J142" s="43" t="s">
        <v>984</v>
      </c>
      <c r="K142" s="43" t="s">
        <v>513</v>
      </c>
      <c r="L142" s="43" t="s">
        <v>490</v>
      </c>
      <c r="M142" s="45">
        <v>2900</v>
      </c>
      <c r="N142" s="45">
        <v>8700000</v>
      </c>
      <c r="O142" s="46" t="s">
        <v>986</v>
      </c>
      <c r="P142" s="71" t="s">
        <v>2733</v>
      </c>
    </row>
    <row r="143" spans="1:16" s="47" customFormat="1" ht="38.25">
      <c r="A143" s="74">
        <f>IF($C143&lt;&gt;"",SUBTOTAL(103,$C$4:$C143),"")</f>
        <v>132</v>
      </c>
      <c r="B143" s="41" t="s">
        <v>1447</v>
      </c>
      <c r="C143" s="74" t="s">
        <v>733</v>
      </c>
      <c r="D143" s="42" t="s">
        <v>495</v>
      </c>
      <c r="E143" s="74" t="s">
        <v>752</v>
      </c>
      <c r="F143" s="43" t="s">
        <v>1448</v>
      </c>
      <c r="G143" s="43" t="s">
        <v>1449</v>
      </c>
      <c r="H143" s="44">
        <v>1000</v>
      </c>
      <c r="I143" s="43" t="s">
        <v>1450</v>
      </c>
      <c r="J143" s="43" t="s">
        <v>1451</v>
      </c>
      <c r="K143" s="43" t="s">
        <v>305</v>
      </c>
      <c r="L143" s="43" t="s">
        <v>1452</v>
      </c>
      <c r="M143" s="45">
        <v>4900</v>
      </c>
      <c r="N143" s="45">
        <v>4900000</v>
      </c>
      <c r="O143" s="46" t="s">
        <v>1341</v>
      </c>
      <c r="P143" s="71" t="s">
        <v>2733</v>
      </c>
    </row>
    <row r="144" spans="1:16" s="47" customFormat="1" ht="38.25">
      <c r="A144" s="74">
        <f>IF($C144&lt;&gt;"",SUBTOTAL(103,$C$4:$C144),"")</f>
        <v>133</v>
      </c>
      <c r="B144" s="41" t="s">
        <v>1453</v>
      </c>
      <c r="C144" s="74" t="s">
        <v>555</v>
      </c>
      <c r="D144" s="42" t="s">
        <v>719</v>
      </c>
      <c r="E144" s="74" t="s">
        <v>720</v>
      </c>
      <c r="F144" s="43" t="s">
        <v>719</v>
      </c>
      <c r="G144" s="43" t="s">
        <v>1381</v>
      </c>
      <c r="H144" s="44">
        <v>3000</v>
      </c>
      <c r="I144" s="43" t="s">
        <v>1407</v>
      </c>
      <c r="J144" s="43" t="s">
        <v>1454</v>
      </c>
      <c r="K144" s="43" t="s">
        <v>513</v>
      </c>
      <c r="L144" s="43" t="s">
        <v>1455</v>
      </c>
      <c r="M144" s="45">
        <v>3500</v>
      </c>
      <c r="N144" s="45">
        <v>10500000</v>
      </c>
      <c r="O144" s="46" t="s">
        <v>1244</v>
      </c>
      <c r="P144" s="71" t="s">
        <v>2733</v>
      </c>
    </row>
    <row r="145" spans="1:16" s="59" customFormat="1" ht="24">
      <c r="A145" s="74">
        <f>IF($C145&lt;&gt;"",SUBTOTAL(103,$C$4:$C145),"")</f>
      </c>
      <c r="B145" s="67" t="s">
        <v>205</v>
      </c>
      <c r="C145" s="75"/>
      <c r="D145" s="60"/>
      <c r="E145" s="75"/>
      <c r="F145" s="61"/>
      <c r="G145" s="61"/>
      <c r="H145" s="62"/>
      <c r="I145" s="61"/>
      <c r="J145" s="61"/>
      <c r="K145" s="61"/>
      <c r="L145" s="61"/>
      <c r="M145" s="63"/>
      <c r="N145" s="63"/>
      <c r="O145" s="11"/>
      <c r="P145" s="71" t="s">
        <v>2733</v>
      </c>
    </row>
    <row r="146" spans="1:16" s="47" customFormat="1" ht="38.25">
      <c r="A146" s="74">
        <f>IF($C146&lt;&gt;"",SUBTOTAL(103,$C$4:$C146),"")</f>
        <v>134</v>
      </c>
      <c r="B146" s="46" t="s">
        <v>1456</v>
      </c>
      <c r="C146" s="74" t="s">
        <v>555</v>
      </c>
      <c r="D146" s="42" t="s">
        <v>647</v>
      </c>
      <c r="E146" s="74" t="s">
        <v>758</v>
      </c>
      <c r="F146" s="48" t="s">
        <v>1457</v>
      </c>
      <c r="G146" s="48" t="s">
        <v>1017</v>
      </c>
      <c r="H146" s="44">
        <v>30000</v>
      </c>
      <c r="I146" s="48" t="s">
        <v>1458</v>
      </c>
      <c r="J146" s="48" t="s">
        <v>1362</v>
      </c>
      <c r="K146" s="48" t="s">
        <v>1363</v>
      </c>
      <c r="L146" s="48" t="s">
        <v>1459</v>
      </c>
      <c r="M146" s="45">
        <v>174</v>
      </c>
      <c r="N146" s="45">
        <v>5220000</v>
      </c>
      <c r="O146" s="46" t="s">
        <v>1365</v>
      </c>
      <c r="P146" s="71" t="s">
        <v>2733</v>
      </c>
    </row>
    <row r="147" spans="1:16" s="47" customFormat="1" ht="51">
      <c r="A147" s="74">
        <f>IF($C147&lt;&gt;"",SUBTOTAL(103,$C$4:$C147),"")</f>
        <v>135</v>
      </c>
      <c r="B147" s="46" t="s">
        <v>1460</v>
      </c>
      <c r="C147" s="74" t="s">
        <v>555</v>
      </c>
      <c r="D147" s="42" t="s">
        <v>103</v>
      </c>
      <c r="E147" s="74" t="s">
        <v>558</v>
      </c>
      <c r="F147" s="48" t="s">
        <v>1461</v>
      </c>
      <c r="G147" s="48" t="s">
        <v>1017</v>
      </c>
      <c r="H147" s="44">
        <v>8000</v>
      </c>
      <c r="I147" s="48" t="s">
        <v>1462</v>
      </c>
      <c r="J147" s="48" t="s">
        <v>1362</v>
      </c>
      <c r="K147" s="48" t="s">
        <v>1363</v>
      </c>
      <c r="L147" s="48" t="s">
        <v>1463</v>
      </c>
      <c r="M147" s="45">
        <v>565</v>
      </c>
      <c r="N147" s="45">
        <v>4520000</v>
      </c>
      <c r="O147" s="46" t="s">
        <v>1365</v>
      </c>
      <c r="P147" s="71" t="s">
        <v>2733</v>
      </c>
    </row>
    <row r="148" spans="1:16" s="59" customFormat="1" ht="24">
      <c r="A148" s="74">
        <f>IF($C148&lt;&gt;"",SUBTOTAL(103,$C$4:$C148),"")</f>
      </c>
      <c r="B148" s="68" t="s">
        <v>206</v>
      </c>
      <c r="C148" s="75"/>
      <c r="D148" s="60"/>
      <c r="E148" s="75"/>
      <c r="F148" s="64"/>
      <c r="G148" s="64"/>
      <c r="H148" s="62"/>
      <c r="I148" s="64"/>
      <c r="J148" s="64"/>
      <c r="K148" s="64"/>
      <c r="L148" s="64"/>
      <c r="M148" s="63"/>
      <c r="N148" s="63"/>
      <c r="O148" s="11"/>
      <c r="P148" s="71" t="s">
        <v>2733</v>
      </c>
    </row>
    <row r="149" spans="1:16" s="47" customFormat="1" ht="38.25">
      <c r="A149" s="74">
        <f>IF($C149&lt;&gt;"",SUBTOTAL(103,$C$4:$C149),"")</f>
        <v>136</v>
      </c>
      <c r="B149" s="41" t="s">
        <v>1464</v>
      </c>
      <c r="C149" s="74" t="s">
        <v>733</v>
      </c>
      <c r="D149" s="42" t="s">
        <v>496</v>
      </c>
      <c r="E149" s="74" t="s">
        <v>186</v>
      </c>
      <c r="F149" s="43" t="s">
        <v>1465</v>
      </c>
      <c r="G149" s="43" t="s">
        <v>749</v>
      </c>
      <c r="H149" s="44">
        <v>10000</v>
      </c>
      <c r="I149" s="43" t="s">
        <v>1466</v>
      </c>
      <c r="J149" s="43" t="s">
        <v>512</v>
      </c>
      <c r="K149" s="43" t="s">
        <v>513</v>
      </c>
      <c r="L149" s="43" t="s">
        <v>1467</v>
      </c>
      <c r="M149" s="45">
        <v>300</v>
      </c>
      <c r="N149" s="45">
        <v>3000000</v>
      </c>
      <c r="O149" s="46" t="s">
        <v>1020</v>
      </c>
      <c r="P149" s="71" t="s">
        <v>2733</v>
      </c>
    </row>
    <row r="150" spans="1:16" s="47" customFormat="1" ht="76.5">
      <c r="A150" s="74">
        <f>IF($C150&lt;&gt;"",SUBTOTAL(103,$C$4:$C150),"")</f>
        <v>137</v>
      </c>
      <c r="B150" s="41" t="s">
        <v>1468</v>
      </c>
      <c r="C150" s="74" t="s">
        <v>389</v>
      </c>
      <c r="D150" s="42" t="s">
        <v>496</v>
      </c>
      <c r="E150" s="74" t="s">
        <v>186</v>
      </c>
      <c r="F150" s="43" t="s">
        <v>1469</v>
      </c>
      <c r="G150" s="43" t="s">
        <v>749</v>
      </c>
      <c r="H150" s="44">
        <v>10000</v>
      </c>
      <c r="I150" s="43" t="s">
        <v>1470</v>
      </c>
      <c r="J150" s="43" t="s">
        <v>1471</v>
      </c>
      <c r="K150" s="43" t="s">
        <v>1472</v>
      </c>
      <c r="L150" s="43" t="s">
        <v>1473</v>
      </c>
      <c r="M150" s="45">
        <v>4870</v>
      </c>
      <c r="N150" s="45">
        <v>48700000</v>
      </c>
      <c r="O150" s="46" t="s">
        <v>467</v>
      </c>
      <c r="P150" s="71" t="s">
        <v>2733</v>
      </c>
    </row>
    <row r="151" spans="1:16" s="59" customFormat="1" ht="24">
      <c r="A151" s="74">
        <f>IF($C151&lt;&gt;"",SUBTOTAL(103,$C$4:$C151),"")</f>
      </c>
      <c r="B151" s="67" t="s">
        <v>207</v>
      </c>
      <c r="C151" s="75"/>
      <c r="D151" s="60"/>
      <c r="E151" s="75"/>
      <c r="F151" s="61"/>
      <c r="G151" s="61"/>
      <c r="H151" s="62"/>
      <c r="I151" s="61"/>
      <c r="J151" s="61"/>
      <c r="K151" s="61"/>
      <c r="L151" s="61"/>
      <c r="M151" s="63"/>
      <c r="N151" s="63"/>
      <c r="O151" s="11"/>
      <c r="P151" s="71" t="s">
        <v>2733</v>
      </c>
    </row>
    <row r="152" spans="1:16" s="47" customFormat="1" ht="63.75">
      <c r="A152" s="74">
        <f>IF($C152&lt;&gt;"",SUBTOTAL(103,$C$4:$C152),"")</f>
        <v>138</v>
      </c>
      <c r="B152" s="41" t="s">
        <v>1474</v>
      </c>
      <c r="C152" s="74" t="s">
        <v>389</v>
      </c>
      <c r="D152" s="42" t="s">
        <v>301</v>
      </c>
      <c r="E152" s="74" t="s">
        <v>302</v>
      </c>
      <c r="F152" s="43" t="s">
        <v>1475</v>
      </c>
      <c r="G152" s="43" t="s">
        <v>736</v>
      </c>
      <c r="H152" s="44">
        <v>5000</v>
      </c>
      <c r="I152" s="43" t="s">
        <v>1476</v>
      </c>
      <c r="J152" s="43" t="s">
        <v>1477</v>
      </c>
      <c r="K152" s="43" t="s">
        <v>135</v>
      </c>
      <c r="L152" s="43" t="s">
        <v>1478</v>
      </c>
      <c r="M152" s="45">
        <v>101360</v>
      </c>
      <c r="N152" s="45">
        <v>506800000</v>
      </c>
      <c r="O152" s="46" t="s">
        <v>963</v>
      </c>
      <c r="P152" s="71" t="s">
        <v>2733</v>
      </c>
    </row>
    <row r="153" spans="1:16" s="47" customFormat="1" ht="38.25">
      <c r="A153" s="74">
        <f>IF($C153&lt;&gt;"",SUBTOTAL(103,$C$4:$C153),"")</f>
        <v>139</v>
      </c>
      <c r="B153" s="41" t="s">
        <v>1479</v>
      </c>
      <c r="C153" s="74" t="s">
        <v>733</v>
      </c>
      <c r="D153" s="42" t="s">
        <v>301</v>
      </c>
      <c r="E153" s="74" t="s">
        <v>302</v>
      </c>
      <c r="F153" s="43" t="s">
        <v>1480</v>
      </c>
      <c r="G153" s="43" t="s">
        <v>736</v>
      </c>
      <c r="H153" s="44">
        <v>1500</v>
      </c>
      <c r="I153" s="43" t="s">
        <v>1481</v>
      </c>
      <c r="J153" s="43" t="s">
        <v>1010</v>
      </c>
      <c r="K153" s="43" t="s">
        <v>513</v>
      </c>
      <c r="L153" s="43" t="s">
        <v>1482</v>
      </c>
      <c r="M153" s="45">
        <v>51891</v>
      </c>
      <c r="N153" s="45">
        <v>77836500</v>
      </c>
      <c r="O153" s="46" t="s">
        <v>1011</v>
      </c>
      <c r="P153" s="71" t="s">
        <v>2733</v>
      </c>
    </row>
    <row r="154" spans="1:16" s="47" customFormat="1" ht="38.25">
      <c r="A154" s="74">
        <f>IF($C154&lt;&gt;"",SUBTOTAL(103,$C$4:$C154),"")</f>
        <v>140</v>
      </c>
      <c r="B154" s="41" t="s">
        <v>1483</v>
      </c>
      <c r="C154" s="74" t="s">
        <v>389</v>
      </c>
      <c r="D154" s="42" t="s">
        <v>1484</v>
      </c>
      <c r="E154" s="74" t="s">
        <v>748</v>
      </c>
      <c r="F154" s="43" t="s">
        <v>1485</v>
      </c>
      <c r="G154" s="43" t="s">
        <v>749</v>
      </c>
      <c r="H154" s="44">
        <v>12000</v>
      </c>
      <c r="I154" s="43" t="s">
        <v>1486</v>
      </c>
      <c r="J154" s="43" t="s">
        <v>1487</v>
      </c>
      <c r="K154" s="43" t="s">
        <v>567</v>
      </c>
      <c r="L154" s="43" t="s">
        <v>1488</v>
      </c>
      <c r="M154" s="45">
        <v>16000</v>
      </c>
      <c r="N154" s="45">
        <v>192000000</v>
      </c>
      <c r="O154" s="46" t="s">
        <v>1120</v>
      </c>
      <c r="P154" s="71" t="s">
        <v>2733</v>
      </c>
    </row>
    <row r="155" spans="1:16" s="47" customFormat="1" ht="51">
      <c r="A155" s="74">
        <f>IF($C155&lt;&gt;"",SUBTOTAL(103,$C$4:$C155),"")</f>
        <v>141</v>
      </c>
      <c r="B155" s="41" t="s">
        <v>1489</v>
      </c>
      <c r="C155" s="74" t="s">
        <v>555</v>
      </c>
      <c r="D155" s="42" t="s">
        <v>1490</v>
      </c>
      <c r="E155" s="74" t="s">
        <v>760</v>
      </c>
      <c r="F155" s="43" t="s">
        <v>1491</v>
      </c>
      <c r="G155" s="43" t="s">
        <v>749</v>
      </c>
      <c r="H155" s="44">
        <v>2000</v>
      </c>
      <c r="I155" s="43" t="s">
        <v>1492</v>
      </c>
      <c r="J155" s="43" t="s">
        <v>984</v>
      </c>
      <c r="K155" s="43" t="s">
        <v>513</v>
      </c>
      <c r="L155" s="43" t="s">
        <v>1493</v>
      </c>
      <c r="M155" s="45">
        <v>7000</v>
      </c>
      <c r="N155" s="45">
        <v>14000000</v>
      </c>
      <c r="O155" s="46" t="s">
        <v>986</v>
      </c>
      <c r="P155" s="71" t="s">
        <v>2733</v>
      </c>
    </row>
    <row r="156" spans="1:16" s="47" customFormat="1" ht="38.25">
      <c r="A156" s="74">
        <f>IF($C156&lt;&gt;"",SUBTOTAL(103,$C$4:$C156),"")</f>
        <v>142</v>
      </c>
      <c r="B156" s="41" t="s">
        <v>1494</v>
      </c>
      <c r="C156" s="74" t="s">
        <v>733</v>
      </c>
      <c r="D156" s="42" t="s">
        <v>664</v>
      </c>
      <c r="E156" s="74" t="s">
        <v>665</v>
      </c>
      <c r="F156" s="43" t="s">
        <v>666</v>
      </c>
      <c r="G156" s="43" t="s">
        <v>736</v>
      </c>
      <c r="H156" s="44">
        <v>50</v>
      </c>
      <c r="I156" s="43" t="s">
        <v>667</v>
      </c>
      <c r="J156" s="43" t="s">
        <v>1495</v>
      </c>
      <c r="K156" s="43" t="s">
        <v>344</v>
      </c>
      <c r="L156" s="43" t="s">
        <v>668</v>
      </c>
      <c r="M156" s="45">
        <v>476000</v>
      </c>
      <c r="N156" s="45">
        <v>23800000</v>
      </c>
      <c r="O156" s="46" t="s">
        <v>1496</v>
      </c>
      <c r="P156" s="71" t="s">
        <v>2733</v>
      </c>
    </row>
    <row r="157" spans="1:16" s="47" customFormat="1" ht="38.25">
      <c r="A157" s="74">
        <f>IF($C157&lt;&gt;"",SUBTOTAL(103,$C$4:$C157),"")</f>
        <v>143</v>
      </c>
      <c r="B157" s="46" t="s">
        <v>1497</v>
      </c>
      <c r="C157" s="74" t="s">
        <v>389</v>
      </c>
      <c r="D157" s="42" t="s">
        <v>751</v>
      </c>
      <c r="E157" s="74" t="s">
        <v>752</v>
      </c>
      <c r="F157" s="48" t="s">
        <v>753</v>
      </c>
      <c r="G157" s="48" t="s">
        <v>736</v>
      </c>
      <c r="H157" s="44">
        <v>3000</v>
      </c>
      <c r="I157" s="48" t="s">
        <v>1227</v>
      </c>
      <c r="J157" s="48" t="s">
        <v>754</v>
      </c>
      <c r="K157" s="48" t="s">
        <v>755</v>
      </c>
      <c r="L157" s="48" t="s">
        <v>756</v>
      </c>
      <c r="M157" s="45">
        <v>147000</v>
      </c>
      <c r="N157" s="45">
        <v>441000000</v>
      </c>
      <c r="O157" s="46" t="s">
        <v>1498</v>
      </c>
      <c r="P157" s="71" t="s">
        <v>2733</v>
      </c>
    </row>
    <row r="158" spans="1:16" s="47" customFormat="1" ht="38.25">
      <c r="A158" s="74">
        <f>IF($C158&lt;&gt;"",SUBTOTAL(103,$C$4:$C158),"")</f>
        <v>144</v>
      </c>
      <c r="B158" s="41" t="s">
        <v>1499</v>
      </c>
      <c r="C158" s="74" t="s">
        <v>389</v>
      </c>
      <c r="D158" s="42" t="s">
        <v>1500</v>
      </c>
      <c r="E158" s="74" t="s">
        <v>558</v>
      </c>
      <c r="F158" s="43" t="s">
        <v>1501</v>
      </c>
      <c r="G158" s="43" t="s">
        <v>749</v>
      </c>
      <c r="H158" s="44">
        <v>10000</v>
      </c>
      <c r="I158" s="43" t="s">
        <v>1502</v>
      </c>
      <c r="J158" s="43" t="s">
        <v>1503</v>
      </c>
      <c r="K158" s="43" t="s">
        <v>1504</v>
      </c>
      <c r="L158" s="43" t="s">
        <v>1505</v>
      </c>
      <c r="M158" s="45">
        <v>48500</v>
      </c>
      <c r="N158" s="45">
        <v>485000000</v>
      </c>
      <c r="O158" s="46" t="s">
        <v>949</v>
      </c>
      <c r="P158" s="71" t="s">
        <v>2733</v>
      </c>
    </row>
    <row r="159" spans="1:16" s="47" customFormat="1" ht="38.25">
      <c r="A159" s="74">
        <f>IF($C159&lt;&gt;"",SUBTOTAL(103,$C$4:$C159),"")</f>
        <v>145</v>
      </c>
      <c r="B159" s="41" t="s">
        <v>1506</v>
      </c>
      <c r="C159" s="74" t="s">
        <v>389</v>
      </c>
      <c r="D159" s="42" t="s">
        <v>757</v>
      </c>
      <c r="E159" s="74" t="s">
        <v>758</v>
      </c>
      <c r="F159" s="43" t="s">
        <v>1507</v>
      </c>
      <c r="G159" s="43" t="s">
        <v>736</v>
      </c>
      <c r="H159" s="44">
        <v>500</v>
      </c>
      <c r="I159" s="43" t="s">
        <v>1227</v>
      </c>
      <c r="J159" s="43" t="s">
        <v>1508</v>
      </c>
      <c r="K159" s="43" t="s">
        <v>245</v>
      </c>
      <c r="L159" s="43" t="s">
        <v>1509</v>
      </c>
      <c r="M159" s="45">
        <v>265000</v>
      </c>
      <c r="N159" s="45">
        <v>132500000</v>
      </c>
      <c r="O159" s="46" t="s">
        <v>1510</v>
      </c>
      <c r="P159" s="71" t="s">
        <v>2733</v>
      </c>
    </row>
    <row r="160" spans="1:16" s="47" customFormat="1" ht="25.5">
      <c r="A160" s="74">
        <f>IF($C160&lt;&gt;"",SUBTOTAL(103,$C$4:$C160),"")</f>
        <v>146</v>
      </c>
      <c r="B160" s="41" t="s">
        <v>1511</v>
      </c>
      <c r="C160" s="74" t="s">
        <v>446</v>
      </c>
      <c r="D160" s="42" t="s">
        <v>757</v>
      </c>
      <c r="E160" s="74" t="s">
        <v>758</v>
      </c>
      <c r="F160" s="43" t="s">
        <v>1512</v>
      </c>
      <c r="G160" s="43" t="s">
        <v>736</v>
      </c>
      <c r="H160" s="44">
        <v>500</v>
      </c>
      <c r="I160" s="43" t="s">
        <v>1513</v>
      </c>
      <c r="J160" s="43" t="s">
        <v>122</v>
      </c>
      <c r="K160" s="43" t="s">
        <v>344</v>
      </c>
      <c r="L160" s="43" t="s">
        <v>1514</v>
      </c>
      <c r="M160" s="45">
        <v>240000</v>
      </c>
      <c r="N160" s="45">
        <v>120000000</v>
      </c>
      <c r="O160" s="46" t="s">
        <v>1515</v>
      </c>
      <c r="P160" s="71" t="s">
        <v>2733</v>
      </c>
    </row>
    <row r="161" spans="1:16" s="47" customFormat="1" ht="51">
      <c r="A161" s="74">
        <f>IF($C161&lt;&gt;"",SUBTOTAL(103,$C$4:$C161),"")</f>
        <v>147</v>
      </c>
      <c r="B161" s="41" t="s">
        <v>1516</v>
      </c>
      <c r="C161" s="74" t="s">
        <v>389</v>
      </c>
      <c r="D161" s="42" t="s">
        <v>242</v>
      </c>
      <c r="E161" s="74" t="s">
        <v>752</v>
      </c>
      <c r="F161" s="43" t="s">
        <v>200</v>
      </c>
      <c r="G161" s="43" t="s">
        <v>736</v>
      </c>
      <c r="H161" s="44">
        <v>600</v>
      </c>
      <c r="I161" s="43" t="s">
        <v>1517</v>
      </c>
      <c r="J161" s="43" t="s">
        <v>109</v>
      </c>
      <c r="K161" s="43" t="s">
        <v>750</v>
      </c>
      <c r="L161" s="43" t="s">
        <v>201</v>
      </c>
      <c r="M161" s="45">
        <v>7216800</v>
      </c>
      <c r="N161" s="45">
        <v>4330080000</v>
      </c>
      <c r="O161" s="46" t="s">
        <v>963</v>
      </c>
      <c r="P161" s="71" t="s">
        <v>2733</v>
      </c>
    </row>
    <row r="162" spans="1:16" s="47" customFormat="1" ht="63.75">
      <c r="A162" s="74">
        <f>IF($C162&lt;&gt;"",SUBTOTAL(103,$C$4:$C162),"")</f>
        <v>148</v>
      </c>
      <c r="B162" s="41" t="s">
        <v>1518</v>
      </c>
      <c r="C162" s="74" t="s">
        <v>389</v>
      </c>
      <c r="D162" s="42" t="s">
        <v>759</v>
      </c>
      <c r="E162" s="74" t="s">
        <v>760</v>
      </c>
      <c r="F162" s="43" t="s">
        <v>1519</v>
      </c>
      <c r="G162" s="43" t="s">
        <v>736</v>
      </c>
      <c r="H162" s="44">
        <v>500</v>
      </c>
      <c r="I162" s="43" t="s">
        <v>1520</v>
      </c>
      <c r="J162" s="43" t="s">
        <v>1477</v>
      </c>
      <c r="K162" s="43" t="s">
        <v>74</v>
      </c>
      <c r="L162" s="43" t="s">
        <v>75</v>
      </c>
      <c r="M162" s="45">
        <v>256756</v>
      </c>
      <c r="N162" s="45">
        <v>128378000</v>
      </c>
      <c r="O162" s="46" t="s">
        <v>963</v>
      </c>
      <c r="P162" s="71" t="s">
        <v>2733</v>
      </c>
    </row>
    <row r="163" spans="1:16" s="47" customFormat="1" ht="51">
      <c r="A163" s="74">
        <f>IF($C163&lt;&gt;"",SUBTOTAL(103,$C$4:$C163),"")</f>
        <v>149</v>
      </c>
      <c r="B163" s="41" t="s">
        <v>1521</v>
      </c>
      <c r="C163" s="74" t="s">
        <v>389</v>
      </c>
      <c r="D163" s="42" t="s">
        <v>263</v>
      </c>
      <c r="E163" s="74" t="s">
        <v>306</v>
      </c>
      <c r="F163" s="43" t="s">
        <v>1522</v>
      </c>
      <c r="G163" s="43" t="s">
        <v>736</v>
      </c>
      <c r="H163" s="44">
        <v>400</v>
      </c>
      <c r="I163" s="43" t="s">
        <v>264</v>
      </c>
      <c r="J163" s="43" t="s">
        <v>265</v>
      </c>
      <c r="K163" s="43" t="s">
        <v>750</v>
      </c>
      <c r="L163" s="43" t="s">
        <v>266</v>
      </c>
      <c r="M163" s="45">
        <v>49829</v>
      </c>
      <c r="N163" s="45">
        <v>19931600</v>
      </c>
      <c r="O163" s="46" t="s">
        <v>467</v>
      </c>
      <c r="P163" s="71" t="s">
        <v>2733</v>
      </c>
    </row>
    <row r="164" spans="1:16" s="47" customFormat="1" ht="51">
      <c r="A164" s="74">
        <f>IF($C164&lt;&gt;"",SUBTOTAL(103,$C$4:$C164),"")</f>
        <v>150</v>
      </c>
      <c r="B164" s="41" t="s">
        <v>1523</v>
      </c>
      <c r="C164" s="74" t="s">
        <v>389</v>
      </c>
      <c r="D164" s="42" t="s">
        <v>263</v>
      </c>
      <c r="E164" s="74" t="s">
        <v>558</v>
      </c>
      <c r="F164" s="43" t="s">
        <v>1522</v>
      </c>
      <c r="G164" s="43" t="s">
        <v>736</v>
      </c>
      <c r="H164" s="44">
        <v>400</v>
      </c>
      <c r="I164" s="43" t="s">
        <v>267</v>
      </c>
      <c r="J164" s="43" t="s">
        <v>265</v>
      </c>
      <c r="K164" s="43" t="s">
        <v>750</v>
      </c>
      <c r="L164" s="43" t="s">
        <v>268</v>
      </c>
      <c r="M164" s="45">
        <v>124376</v>
      </c>
      <c r="N164" s="45">
        <v>49750400</v>
      </c>
      <c r="O164" s="46" t="s">
        <v>467</v>
      </c>
      <c r="P164" s="71" t="s">
        <v>2733</v>
      </c>
    </row>
    <row r="165" spans="1:16" s="47" customFormat="1" ht="25.5">
      <c r="A165" s="74">
        <f>IF($C165&lt;&gt;"",SUBTOTAL(103,$C$4:$C165),"")</f>
        <v>151</v>
      </c>
      <c r="B165" s="41" t="s">
        <v>1524</v>
      </c>
      <c r="C165" s="74" t="s">
        <v>733</v>
      </c>
      <c r="D165" s="42" t="s">
        <v>263</v>
      </c>
      <c r="E165" s="74" t="s">
        <v>304</v>
      </c>
      <c r="F165" s="43" t="s">
        <v>1525</v>
      </c>
      <c r="G165" s="43" t="s">
        <v>736</v>
      </c>
      <c r="H165" s="44">
        <v>200</v>
      </c>
      <c r="I165" s="43" t="s">
        <v>1513</v>
      </c>
      <c r="J165" s="43" t="s">
        <v>122</v>
      </c>
      <c r="K165" s="43" t="s">
        <v>344</v>
      </c>
      <c r="L165" s="43" t="s">
        <v>1526</v>
      </c>
      <c r="M165" s="45">
        <v>160000</v>
      </c>
      <c r="N165" s="45">
        <v>32000000</v>
      </c>
      <c r="O165" s="46" t="s">
        <v>1515</v>
      </c>
      <c r="P165" s="71" t="s">
        <v>2733</v>
      </c>
    </row>
    <row r="166" spans="1:16" s="47" customFormat="1" ht="25.5">
      <c r="A166" s="74">
        <f>IF($C166&lt;&gt;"",SUBTOTAL(103,$C$4:$C166),"")</f>
        <v>152</v>
      </c>
      <c r="B166" s="41" t="s">
        <v>1527</v>
      </c>
      <c r="C166" s="74" t="s">
        <v>733</v>
      </c>
      <c r="D166" s="42" t="s">
        <v>123</v>
      </c>
      <c r="E166" s="74" t="s">
        <v>762</v>
      </c>
      <c r="F166" s="43" t="s">
        <v>124</v>
      </c>
      <c r="G166" s="43" t="s">
        <v>736</v>
      </c>
      <c r="H166" s="44">
        <v>200</v>
      </c>
      <c r="I166" s="43" t="s">
        <v>1513</v>
      </c>
      <c r="J166" s="43" t="s">
        <v>122</v>
      </c>
      <c r="K166" s="43" t="s">
        <v>344</v>
      </c>
      <c r="L166" s="43" t="s">
        <v>125</v>
      </c>
      <c r="M166" s="45">
        <v>186000</v>
      </c>
      <c r="N166" s="45">
        <v>37200000</v>
      </c>
      <c r="O166" s="46" t="s">
        <v>1515</v>
      </c>
      <c r="P166" s="71" t="s">
        <v>2733</v>
      </c>
    </row>
    <row r="167" spans="1:16" s="47" customFormat="1" ht="38.25">
      <c r="A167" s="74">
        <f>IF($C167&lt;&gt;"",SUBTOTAL(103,$C$4:$C167),"")</f>
        <v>153</v>
      </c>
      <c r="B167" s="41" t="s">
        <v>1528</v>
      </c>
      <c r="C167" s="74" t="s">
        <v>389</v>
      </c>
      <c r="D167" s="42" t="s">
        <v>761</v>
      </c>
      <c r="E167" s="74" t="s">
        <v>436</v>
      </c>
      <c r="F167" s="43" t="s">
        <v>832</v>
      </c>
      <c r="G167" s="43" t="s">
        <v>736</v>
      </c>
      <c r="H167" s="44">
        <v>150</v>
      </c>
      <c r="I167" s="43" t="s">
        <v>1529</v>
      </c>
      <c r="J167" s="43" t="s">
        <v>1530</v>
      </c>
      <c r="K167" s="43" t="s">
        <v>245</v>
      </c>
      <c r="L167" s="43" t="s">
        <v>565</v>
      </c>
      <c r="M167" s="45">
        <v>1100000</v>
      </c>
      <c r="N167" s="45">
        <v>165000000</v>
      </c>
      <c r="O167" s="46" t="s">
        <v>1510</v>
      </c>
      <c r="P167" s="71" t="s">
        <v>2733</v>
      </c>
    </row>
    <row r="168" spans="1:16" s="47" customFormat="1" ht="63.75">
      <c r="A168" s="74">
        <f>IF($C168&lt;&gt;"",SUBTOTAL(103,$C$4:$C168),"")</f>
        <v>154</v>
      </c>
      <c r="B168" s="41" t="s">
        <v>1531</v>
      </c>
      <c r="C168" s="74" t="s">
        <v>389</v>
      </c>
      <c r="D168" s="42" t="s">
        <v>437</v>
      </c>
      <c r="E168" s="74" t="s">
        <v>438</v>
      </c>
      <c r="F168" s="43" t="s">
        <v>1532</v>
      </c>
      <c r="G168" s="43" t="s">
        <v>736</v>
      </c>
      <c r="H168" s="44">
        <v>300</v>
      </c>
      <c r="I168" s="43" t="s">
        <v>1533</v>
      </c>
      <c r="J168" s="43" t="s">
        <v>1477</v>
      </c>
      <c r="K168" s="43" t="s">
        <v>74</v>
      </c>
      <c r="L168" s="43" t="s">
        <v>1534</v>
      </c>
      <c r="M168" s="45">
        <v>100426</v>
      </c>
      <c r="N168" s="45">
        <v>30127800</v>
      </c>
      <c r="O168" s="46" t="s">
        <v>963</v>
      </c>
      <c r="P168" s="71" t="s">
        <v>2733</v>
      </c>
    </row>
    <row r="169" spans="1:16" s="47" customFormat="1" ht="38.25">
      <c r="A169" s="74">
        <f>IF($C169&lt;&gt;"",SUBTOTAL(103,$C$4:$C169),"")</f>
        <v>155</v>
      </c>
      <c r="B169" s="41" t="s">
        <v>1535</v>
      </c>
      <c r="C169" s="74" t="s">
        <v>733</v>
      </c>
      <c r="D169" s="42" t="s">
        <v>437</v>
      </c>
      <c r="E169" s="74" t="s">
        <v>438</v>
      </c>
      <c r="F169" s="43" t="s">
        <v>1536</v>
      </c>
      <c r="G169" s="43" t="s">
        <v>736</v>
      </c>
      <c r="H169" s="44">
        <v>300</v>
      </c>
      <c r="I169" s="43" t="s">
        <v>1537</v>
      </c>
      <c r="J169" s="43" t="s">
        <v>1538</v>
      </c>
      <c r="K169" s="43" t="s">
        <v>305</v>
      </c>
      <c r="L169" s="43" t="s">
        <v>635</v>
      </c>
      <c r="M169" s="45">
        <v>42336</v>
      </c>
      <c r="N169" s="45">
        <v>12700800</v>
      </c>
      <c r="O169" s="46" t="s">
        <v>1214</v>
      </c>
      <c r="P169" s="71" t="s">
        <v>2733</v>
      </c>
    </row>
    <row r="170" spans="1:16" s="47" customFormat="1" ht="63.75">
      <c r="A170" s="74">
        <f>IF($C170&lt;&gt;"",SUBTOTAL(103,$C$4:$C170),"")</f>
        <v>156</v>
      </c>
      <c r="B170" s="41" t="s">
        <v>1539</v>
      </c>
      <c r="C170" s="74" t="s">
        <v>389</v>
      </c>
      <c r="D170" s="42" t="s">
        <v>437</v>
      </c>
      <c r="E170" s="74" t="s">
        <v>760</v>
      </c>
      <c r="F170" s="43" t="s">
        <v>1540</v>
      </c>
      <c r="G170" s="43" t="s">
        <v>736</v>
      </c>
      <c r="H170" s="44">
        <v>200</v>
      </c>
      <c r="I170" s="43" t="s">
        <v>1541</v>
      </c>
      <c r="J170" s="43" t="s">
        <v>1477</v>
      </c>
      <c r="K170" s="43" t="s">
        <v>74</v>
      </c>
      <c r="L170" s="43" t="s">
        <v>1534</v>
      </c>
      <c r="M170" s="45">
        <v>333488</v>
      </c>
      <c r="N170" s="45">
        <v>66697600</v>
      </c>
      <c r="O170" s="46" t="s">
        <v>963</v>
      </c>
      <c r="P170" s="71" t="s">
        <v>2733</v>
      </c>
    </row>
    <row r="171" spans="1:16" s="47" customFormat="1" ht="51">
      <c r="A171" s="74">
        <f>IF($C171&lt;&gt;"",SUBTOTAL(103,$C$4:$C171),"")</f>
        <v>157</v>
      </c>
      <c r="B171" s="41" t="s">
        <v>1542</v>
      </c>
      <c r="C171" s="74" t="s">
        <v>733</v>
      </c>
      <c r="D171" s="42" t="s">
        <v>441</v>
      </c>
      <c r="E171" s="74" t="s">
        <v>762</v>
      </c>
      <c r="F171" s="43" t="s">
        <v>442</v>
      </c>
      <c r="G171" s="43" t="s">
        <v>736</v>
      </c>
      <c r="H171" s="44">
        <v>60</v>
      </c>
      <c r="I171" s="43" t="s">
        <v>1227</v>
      </c>
      <c r="J171" s="43" t="s">
        <v>439</v>
      </c>
      <c r="K171" s="43" t="s">
        <v>305</v>
      </c>
      <c r="L171" s="43" t="s">
        <v>443</v>
      </c>
      <c r="M171" s="45">
        <v>3339000</v>
      </c>
      <c r="N171" s="45">
        <v>200340000</v>
      </c>
      <c r="O171" s="46" t="s">
        <v>1498</v>
      </c>
      <c r="P171" s="71" t="s">
        <v>2733</v>
      </c>
    </row>
    <row r="172" spans="1:16" s="47" customFormat="1" ht="38.25">
      <c r="A172" s="74">
        <f>IF($C172&lt;&gt;"",SUBTOTAL(103,$C$4:$C172),"")</f>
        <v>158</v>
      </c>
      <c r="B172" s="41" t="s">
        <v>1543</v>
      </c>
      <c r="C172" s="74" t="s">
        <v>389</v>
      </c>
      <c r="D172" s="42" t="s">
        <v>444</v>
      </c>
      <c r="E172" s="74" t="s">
        <v>445</v>
      </c>
      <c r="F172" s="43" t="s">
        <v>1544</v>
      </c>
      <c r="G172" s="43" t="s">
        <v>736</v>
      </c>
      <c r="H172" s="44">
        <v>300</v>
      </c>
      <c r="I172" s="43" t="s">
        <v>1227</v>
      </c>
      <c r="J172" s="43" t="s">
        <v>1530</v>
      </c>
      <c r="K172" s="43" t="s">
        <v>245</v>
      </c>
      <c r="L172" s="43" t="s">
        <v>1545</v>
      </c>
      <c r="M172" s="45">
        <v>107000</v>
      </c>
      <c r="N172" s="45">
        <v>32100000</v>
      </c>
      <c r="O172" s="46" t="s">
        <v>1510</v>
      </c>
      <c r="P172" s="71" t="s">
        <v>2733</v>
      </c>
    </row>
    <row r="173" spans="1:16" s="47" customFormat="1" ht="51">
      <c r="A173" s="74">
        <f>IF($C173&lt;&gt;"",SUBTOTAL(103,$C$4:$C173),"")</f>
        <v>159</v>
      </c>
      <c r="B173" s="41" t="s">
        <v>1546</v>
      </c>
      <c r="C173" s="74" t="s">
        <v>389</v>
      </c>
      <c r="D173" s="42" t="s">
        <v>566</v>
      </c>
      <c r="E173" s="74" t="s">
        <v>760</v>
      </c>
      <c r="F173" s="43" t="s">
        <v>1547</v>
      </c>
      <c r="G173" s="43" t="s">
        <v>736</v>
      </c>
      <c r="H173" s="44">
        <v>100</v>
      </c>
      <c r="I173" s="43" t="s">
        <v>1548</v>
      </c>
      <c r="J173" s="43" t="s">
        <v>1477</v>
      </c>
      <c r="K173" s="43" t="s">
        <v>135</v>
      </c>
      <c r="L173" s="43" t="s">
        <v>1549</v>
      </c>
      <c r="M173" s="45">
        <v>2788488</v>
      </c>
      <c r="N173" s="45">
        <v>278848800</v>
      </c>
      <c r="O173" s="46" t="s">
        <v>963</v>
      </c>
      <c r="P173" s="71" t="s">
        <v>2733</v>
      </c>
    </row>
    <row r="174" spans="1:16" s="47" customFormat="1" ht="63.75">
      <c r="A174" s="74">
        <f>IF($C174&lt;&gt;"",SUBTOTAL(103,$C$4:$C174),"")</f>
        <v>160</v>
      </c>
      <c r="B174" s="41" t="s">
        <v>1550</v>
      </c>
      <c r="C174" s="74" t="s">
        <v>733</v>
      </c>
      <c r="D174" s="42" t="s">
        <v>303</v>
      </c>
      <c r="E174" s="74" t="s">
        <v>304</v>
      </c>
      <c r="F174" s="43" t="s">
        <v>1551</v>
      </c>
      <c r="G174" s="43" t="s">
        <v>736</v>
      </c>
      <c r="H174" s="44">
        <v>200</v>
      </c>
      <c r="I174" s="43" t="s">
        <v>1227</v>
      </c>
      <c r="J174" s="43" t="s">
        <v>1552</v>
      </c>
      <c r="K174" s="43" t="s">
        <v>305</v>
      </c>
      <c r="L174" s="43" t="s">
        <v>1553</v>
      </c>
      <c r="M174" s="45">
        <v>525000</v>
      </c>
      <c r="N174" s="45">
        <v>105000000</v>
      </c>
      <c r="O174" s="46" t="s">
        <v>1498</v>
      </c>
      <c r="P174" s="71" t="s">
        <v>2733</v>
      </c>
    </row>
    <row r="175" spans="1:16" s="47" customFormat="1" ht="25.5">
      <c r="A175" s="74">
        <f>IF($C175&lt;&gt;"",SUBTOTAL(103,$C$4:$C175),"")</f>
        <v>161</v>
      </c>
      <c r="B175" s="41" t="s">
        <v>1554</v>
      </c>
      <c r="C175" s="74" t="s">
        <v>389</v>
      </c>
      <c r="D175" s="42" t="s">
        <v>303</v>
      </c>
      <c r="E175" s="74" t="s">
        <v>306</v>
      </c>
      <c r="F175" s="43" t="s">
        <v>1555</v>
      </c>
      <c r="G175" s="43" t="s">
        <v>736</v>
      </c>
      <c r="H175" s="44">
        <v>200</v>
      </c>
      <c r="I175" s="43" t="s">
        <v>1227</v>
      </c>
      <c r="J175" s="43" t="s">
        <v>1556</v>
      </c>
      <c r="K175" s="43" t="s">
        <v>763</v>
      </c>
      <c r="L175" s="43" t="s">
        <v>1557</v>
      </c>
      <c r="M175" s="45">
        <v>213000</v>
      </c>
      <c r="N175" s="45">
        <v>42600000</v>
      </c>
      <c r="O175" s="46" t="s">
        <v>1510</v>
      </c>
      <c r="P175" s="71" t="s">
        <v>2733</v>
      </c>
    </row>
    <row r="176" spans="1:16" s="47" customFormat="1" ht="25.5">
      <c r="A176" s="74">
        <f>IF($C176&lt;&gt;"",SUBTOTAL(103,$C$4:$C176),"")</f>
        <v>162</v>
      </c>
      <c r="B176" s="41" t="s">
        <v>1558</v>
      </c>
      <c r="C176" s="74" t="s">
        <v>389</v>
      </c>
      <c r="D176" s="42" t="s">
        <v>303</v>
      </c>
      <c r="E176" s="74" t="s">
        <v>304</v>
      </c>
      <c r="F176" s="43" t="s">
        <v>1559</v>
      </c>
      <c r="G176" s="43" t="s">
        <v>736</v>
      </c>
      <c r="H176" s="44">
        <v>200</v>
      </c>
      <c r="I176" s="43" t="s">
        <v>1227</v>
      </c>
      <c r="J176" s="43" t="s">
        <v>1556</v>
      </c>
      <c r="K176" s="43" t="s">
        <v>763</v>
      </c>
      <c r="L176" s="43" t="s">
        <v>1560</v>
      </c>
      <c r="M176" s="45">
        <v>707000</v>
      </c>
      <c r="N176" s="45">
        <v>141400000</v>
      </c>
      <c r="O176" s="46" t="s">
        <v>1510</v>
      </c>
      <c r="P176" s="71" t="s">
        <v>2733</v>
      </c>
    </row>
    <row r="177" spans="1:16" s="47" customFormat="1" ht="38.25">
      <c r="A177" s="74">
        <f>IF($C177&lt;&gt;"",SUBTOTAL(103,$C$4:$C177),"")</f>
        <v>163</v>
      </c>
      <c r="B177" s="41" t="s">
        <v>1561</v>
      </c>
      <c r="C177" s="74" t="s">
        <v>389</v>
      </c>
      <c r="D177" s="42" t="s">
        <v>270</v>
      </c>
      <c r="E177" s="74" t="s">
        <v>735</v>
      </c>
      <c r="F177" s="43" t="s">
        <v>1562</v>
      </c>
      <c r="G177" s="43" t="s">
        <v>736</v>
      </c>
      <c r="H177" s="44">
        <v>200</v>
      </c>
      <c r="I177" s="43" t="s">
        <v>1227</v>
      </c>
      <c r="J177" s="43" t="s">
        <v>1563</v>
      </c>
      <c r="K177" s="43" t="s">
        <v>750</v>
      </c>
      <c r="L177" s="43" t="s">
        <v>1564</v>
      </c>
      <c r="M177" s="45">
        <v>556500</v>
      </c>
      <c r="N177" s="45">
        <v>111300000</v>
      </c>
      <c r="O177" s="46" t="s">
        <v>1498</v>
      </c>
      <c r="P177" s="71" t="s">
        <v>2733</v>
      </c>
    </row>
    <row r="178" spans="1:16" s="47" customFormat="1" ht="25.5">
      <c r="A178" s="74">
        <f>IF($C178&lt;&gt;"",SUBTOTAL(103,$C$4:$C178),"")</f>
        <v>164</v>
      </c>
      <c r="B178" s="41" t="s">
        <v>1565</v>
      </c>
      <c r="C178" s="74" t="s">
        <v>389</v>
      </c>
      <c r="D178" s="42" t="s">
        <v>120</v>
      </c>
      <c r="E178" s="74" t="s">
        <v>752</v>
      </c>
      <c r="F178" s="43" t="s">
        <v>1566</v>
      </c>
      <c r="G178" s="43" t="s">
        <v>736</v>
      </c>
      <c r="H178" s="44">
        <v>200</v>
      </c>
      <c r="I178" s="43" t="s">
        <v>1227</v>
      </c>
      <c r="J178" s="43" t="s">
        <v>1556</v>
      </c>
      <c r="K178" s="43" t="s">
        <v>763</v>
      </c>
      <c r="L178" s="43" t="s">
        <v>1567</v>
      </c>
      <c r="M178" s="45">
        <v>950000</v>
      </c>
      <c r="N178" s="45">
        <v>190000000</v>
      </c>
      <c r="O178" s="46" t="s">
        <v>1510</v>
      </c>
      <c r="P178" s="71" t="s">
        <v>2733</v>
      </c>
    </row>
    <row r="179" spans="1:16" s="47" customFormat="1" ht="25.5">
      <c r="A179" s="74">
        <f>IF($C179&lt;&gt;"",SUBTOTAL(103,$C$4:$C179),"")</f>
        <v>165</v>
      </c>
      <c r="B179" s="41" t="s">
        <v>1568</v>
      </c>
      <c r="C179" s="74" t="s">
        <v>389</v>
      </c>
      <c r="D179" s="42" t="s">
        <v>120</v>
      </c>
      <c r="E179" s="74" t="s">
        <v>745</v>
      </c>
      <c r="F179" s="43" t="s">
        <v>1566</v>
      </c>
      <c r="G179" s="43" t="s">
        <v>736</v>
      </c>
      <c r="H179" s="44">
        <v>200</v>
      </c>
      <c r="I179" s="43" t="s">
        <v>1227</v>
      </c>
      <c r="J179" s="43" t="s">
        <v>1556</v>
      </c>
      <c r="K179" s="43" t="s">
        <v>763</v>
      </c>
      <c r="L179" s="43" t="s">
        <v>1567</v>
      </c>
      <c r="M179" s="45">
        <v>490000</v>
      </c>
      <c r="N179" s="45">
        <v>98000000</v>
      </c>
      <c r="O179" s="46" t="s">
        <v>1510</v>
      </c>
      <c r="P179" s="71" t="s">
        <v>2733</v>
      </c>
    </row>
    <row r="180" spans="1:16" s="47" customFormat="1" ht="25.5">
      <c r="A180" s="74">
        <f>IF($C180&lt;&gt;"",SUBTOTAL(103,$C$4:$C180),"")</f>
        <v>166</v>
      </c>
      <c r="B180" s="41" t="s">
        <v>1569</v>
      </c>
      <c r="C180" s="74" t="s">
        <v>389</v>
      </c>
      <c r="D180" s="42" t="s">
        <v>636</v>
      </c>
      <c r="E180" s="74" t="s">
        <v>637</v>
      </c>
      <c r="F180" s="43" t="s">
        <v>1570</v>
      </c>
      <c r="G180" s="43" t="s">
        <v>749</v>
      </c>
      <c r="H180" s="44">
        <v>3000</v>
      </c>
      <c r="I180" s="43" t="s">
        <v>1571</v>
      </c>
      <c r="J180" s="43" t="s">
        <v>1572</v>
      </c>
      <c r="K180" s="43" t="s">
        <v>414</v>
      </c>
      <c r="L180" s="43" t="s">
        <v>1573</v>
      </c>
      <c r="M180" s="45">
        <v>2268</v>
      </c>
      <c r="N180" s="45">
        <v>6804000</v>
      </c>
      <c r="O180" s="46" t="s">
        <v>902</v>
      </c>
      <c r="P180" s="71" t="s">
        <v>2733</v>
      </c>
    </row>
    <row r="181" spans="1:16" s="47" customFormat="1" ht="51">
      <c r="A181" s="74">
        <f>IF($C181&lt;&gt;"",SUBTOTAL(103,$C$4:$C181),"")</f>
        <v>167</v>
      </c>
      <c r="B181" s="41" t="s">
        <v>1574</v>
      </c>
      <c r="C181" s="74" t="s">
        <v>389</v>
      </c>
      <c r="D181" s="42" t="s">
        <v>243</v>
      </c>
      <c r="E181" s="74" t="s">
        <v>485</v>
      </c>
      <c r="F181" s="43" t="s">
        <v>221</v>
      </c>
      <c r="G181" s="43" t="s">
        <v>749</v>
      </c>
      <c r="H181" s="44">
        <v>3600</v>
      </c>
      <c r="I181" s="43" t="s">
        <v>1575</v>
      </c>
      <c r="J181" s="43" t="s">
        <v>50</v>
      </c>
      <c r="K181" s="43" t="s">
        <v>271</v>
      </c>
      <c r="L181" s="43" t="s">
        <v>1576</v>
      </c>
      <c r="M181" s="45">
        <v>22958</v>
      </c>
      <c r="N181" s="45">
        <v>82648800</v>
      </c>
      <c r="O181" s="46" t="s">
        <v>963</v>
      </c>
      <c r="P181" s="71" t="s">
        <v>2733</v>
      </c>
    </row>
    <row r="182" spans="1:16" s="47" customFormat="1" ht="51">
      <c r="A182" s="74">
        <f>IF($C182&lt;&gt;"",SUBTOTAL(103,$C$4:$C182),"")</f>
        <v>168</v>
      </c>
      <c r="B182" s="41" t="s">
        <v>1577</v>
      </c>
      <c r="C182" s="74" t="s">
        <v>389</v>
      </c>
      <c r="D182" s="42" t="s">
        <v>243</v>
      </c>
      <c r="E182" s="74" t="s">
        <v>507</v>
      </c>
      <c r="F182" s="43" t="s">
        <v>508</v>
      </c>
      <c r="G182" s="43" t="s">
        <v>749</v>
      </c>
      <c r="H182" s="44">
        <v>500</v>
      </c>
      <c r="I182" s="43" t="s">
        <v>1575</v>
      </c>
      <c r="J182" s="43" t="s">
        <v>50</v>
      </c>
      <c r="K182" s="43" t="s">
        <v>271</v>
      </c>
      <c r="L182" s="43" t="s">
        <v>1578</v>
      </c>
      <c r="M182" s="45">
        <v>45917</v>
      </c>
      <c r="N182" s="45">
        <v>22958500</v>
      </c>
      <c r="O182" s="46" t="s">
        <v>963</v>
      </c>
      <c r="P182" s="71" t="s">
        <v>2733</v>
      </c>
    </row>
    <row r="183" spans="1:16" s="47" customFormat="1" ht="51">
      <c r="A183" s="74">
        <f>IF($C183&lt;&gt;"",SUBTOTAL(103,$C$4:$C183),"")</f>
        <v>169</v>
      </c>
      <c r="B183" s="46" t="s">
        <v>1579</v>
      </c>
      <c r="C183" s="74" t="s">
        <v>446</v>
      </c>
      <c r="D183" s="42" t="s">
        <v>682</v>
      </c>
      <c r="E183" s="74" t="s">
        <v>752</v>
      </c>
      <c r="F183" s="48" t="s">
        <v>1580</v>
      </c>
      <c r="G183" s="48" t="s">
        <v>736</v>
      </c>
      <c r="H183" s="44">
        <v>400</v>
      </c>
      <c r="I183" s="48" t="s">
        <v>1581</v>
      </c>
      <c r="J183" s="48" t="s">
        <v>1582</v>
      </c>
      <c r="K183" s="48" t="s">
        <v>1583</v>
      </c>
      <c r="L183" s="48" t="s">
        <v>1584</v>
      </c>
      <c r="M183" s="45">
        <v>690000</v>
      </c>
      <c r="N183" s="45">
        <v>276000000</v>
      </c>
      <c r="O183" s="46" t="s">
        <v>941</v>
      </c>
      <c r="P183" s="71" t="s">
        <v>2733</v>
      </c>
    </row>
    <row r="184" spans="1:16" s="47" customFormat="1" ht="51">
      <c r="A184" s="74">
        <f>IF($C184&lt;&gt;"",SUBTOTAL(103,$C$4:$C184),"")</f>
        <v>170</v>
      </c>
      <c r="B184" s="41" t="s">
        <v>1585</v>
      </c>
      <c r="C184" s="74" t="s">
        <v>446</v>
      </c>
      <c r="D184" s="42" t="s">
        <v>682</v>
      </c>
      <c r="E184" s="74" t="s">
        <v>760</v>
      </c>
      <c r="F184" s="43" t="s">
        <v>1586</v>
      </c>
      <c r="G184" s="43" t="s">
        <v>736</v>
      </c>
      <c r="H184" s="44">
        <v>400</v>
      </c>
      <c r="I184" s="43" t="s">
        <v>1581</v>
      </c>
      <c r="J184" s="43" t="s">
        <v>1582</v>
      </c>
      <c r="K184" s="43" t="s">
        <v>1583</v>
      </c>
      <c r="L184" s="43" t="s">
        <v>1587</v>
      </c>
      <c r="M184" s="45">
        <v>418000</v>
      </c>
      <c r="N184" s="45">
        <v>167200000</v>
      </c>
      <c r="O184" s="46" t="s">
        <v>941</v>
      </c>
      <c r="P184" s="71" t="s">
        <v>2733</v>
      </c>
    </row>
    <row r="185" spans="1:16" s="47" customFormat="1" ht="51">
      <c r="A185" s="74">
        <f>IF($C185&lt;&gt;"",SUBTOTAL(103,$C$4:$C185),"")</f>
        <v>171</v>
      </c>
      <c r="B185" s="41" t="s">
        <v>1588</v>
      </c>
      <c r="C185" s="74" t="s">
        <v>389</v>
      </c>
      <c r="D185" s="42" t="s">
        <v>682</v>
      </c>
      <c r="E185" s="74" t="s">
        <v>758</v>
      </c>
      <c r="F185" s="43" t="s">
        <v>1589</v>
      </c>
      <c r="G185" s="43" t="s">
        <v>736</v>
      </c>
      <c r="H185" s="44">
        <v>100</v>
      </c>
      <c r="I185" s="43" t="s">
        <v>1590</v>
      </c>
      <c r="J185" s="43" t="s">
        <v>340</v>
      </c>
      <c r="K185" s="43" t="s">
        <v>750</v>
      </c>
      <c r="L185" s="43" t="s">
        <v>341</v>
      </c>
      <c r="M185" s="45">
        <v>3400000</v>
      </c>
      <c r="N185" s="45">
        <v>340000000</v>
      </c>
      <c r="O185" s="46" t="s">
        <v>941</v>
      </c>
      <c r="P185" s="71" t="s">
        <v>2733</v>
      </c>
    </row>
    <row r="186" spans="1:16" s="47" customFormat="1" ht="51">
      <c r="A186" s="74">
        <f>IF($C186&lt;&gt;"",SUBTOTAL(103,$C$4:$C186),"")</f>
        <v>172</v>
      </c>
      <c r="B186" s="41" t="s">
        <v>1591</v>
      </c>
      <c r="C186" s="74" t="s">
        <v>446</v>
      </c>
      <c r="D186" s="42" t="s">
        <v>244</v>
      </c>
      <c r="E186" s="74" t="s">
        <v>137</v>
      </c>
      <c r="F186" s="43" t="s">
        <v>1592</v>
      </c>
      <c r="G186" s="43" t="s">
        <v>736</v>
      </c>
      <c r="H186" s="44">
        <v>200</v>
      </c>
      <c r="I186" s="43" t="s">
        <v>1593</v>
      </c>
      <c r="J186" s="43" t="s">
        <v>1477</v>
      </c>
      <c r="K186" s="43" t="s">
        <v>74</v>
      </c>
      <c r="L186" s="43" t="s">
        <v>1594</v>
      </c>
      <c r="M186" s="45">
        <v>339364</v>
      </c>
      <c r="N186" s="45">
        <v>67872800</v>
      </c>
      <c r="O186" s="46" t="s">
        <v>963</v>
      </c>
      <c r="P186" s="71" t="s">
        <v>2733</v>
      </c>
    </row>
    <row r="187" spans="1:16" s="47" customFormat="1" ht="51">
      <c r="A187" s="74">
        <f>IF($C187&lt;&gt;"",SUBTOTAL(103,$C$4:$C187),"")</f>
        <v>173</v>
      </c>
      <c r="B187" s="41" t="s">
        <v>1595</v>
      </c>
      <c r="C187" s="74" t="s">
        <v>389</v>
      </c>
      <c r="D187" s="42" t="s">
        <v>683</v>
      </c>
      <c r="E187" s="74" t="s">
        <v>137</v>
      </c>
      <c r="F187" s="43" t="s">
        <v>1596</v>
      </c>
      <c r="G187" s="43" t="s">
        <v>392</v>
      </c>
      <c r="H187" s="44">
        <v>200</v>
      </c>
      <c r="I187" s="43" t="s">
        <v>1597</v>
      </c>
      <c r="J187" s="43" t="s">
        <v>1598</v>
      </c>
      <c r="K187" s="43" t="s">
        <v>750</v>
      </c>
      <c r="L187" s="43" t="s">
        <v>1599</v>
      </c>
      <c r="M187" s="45">
        <v>925000</v>
      </c>
      <c r="N187" s="45">
        <v>185000000</v>
      </c>
      <c r="O187" s="46" t="s">
        <v>1600</v>
      </c>
      <c r="P187" s="71" t="s">
        <v>2733</v>
      </c>
    </row>
    <row r="188" spans="1:16" s="47" customFormat="1" ht="38.25">
      <c r="A188" s="74">
        <f>IF($C188&lt;&gt;"",SUBTOTAL(103,$C$4:$C188),"")</f>
        <v>174</v>
      </c>
      <c r="B188" s="46" t="s">
        <v>1601</v>
      </c>
      <c r="C188" s="74" t="s">
        <v>446</v>
      </c>
      <c r="D188" s="42" t="s">
        <v>492</v>
      </c>
      <c r="E188" s="74" t="s">
        <v>752</v>
      </c>
      <c r="F188" s="48" t="s">
        <v>1602</v>
      </c>
      <c r="G188" s="48" t="s">
        <v>736</v>
      </c>
      <c r="H188" s="44">
        <v>20</v>
      </c>
      <c r="I188" s="48" t="s">
        <v>1603</v>
      </c>
      <c r="J188" s="48" t="s">
        <v>1604</v>
      </c>
      <c r="K188" s="48" t="s">
        <v>884</v>
      </c>
      <c r="L188" s="48" t="s">
        <v>1605</v>
      </c>
      <c r="M188" s="45">
        <v>4400000</v>
      </c>
      <c r="N188" s="45">
        <v>88000000</v>
      </c>
      <c r="O188" s="46" t="s">
        <v>1228</v>
      </c>
      <c r="P188" s="71" t="s">
        <v>2733</v>
      </c>
    </row>
    <row r="189" spans="1:16" s="47" customFormat="1" ht="38.25">
      <c r="A189" s="74">
        <f>IF($C189&lt;&gt;"",SUBTOTAL(103,$C$4:$C189),"")</f>
        <v>175</v>
      </c>
      <c r="B189" s="41" t="s">
        <v>1606</v>
      </c>
      <c r="C189" s="74" t="s">
        <v>446</v>
      </c>
      <c r="D189" s="42" t="s">
        <v>492</v>
      </c>
      <c r="E189" s="74" t="s">
        <v>558</v>
      </c>
      <c r="F189" s="43" t="s">
        <v>1607</v>
      </c>
      <c r="G189" s="43" t="s">
        <v>736</v>
      </c>
      <c r="H189" s="44">
        <v>20</v>
      </c>
      <c r="I189" s="43" t="s">
        <v>1608</v>
      </c>
      <c r="J189" s="43" t="s">
        <v>1604</v>
      </c>
      <c r="K189" s="43" t="s">
        <v>884</v>
      </c>
      <c r="L189" s="43" t="s">
        <v>1609</v>
      </c>
      <c r="M189" s="45">
        <v>22000000</v>
      </c>
      <c r="N189" s="45">
        <v>440000000</v>
      </c>
      <c r="O189" s="46" t="s">
        <v>1228</v>
      </c>
      <c r="P189" s="71" t="s">
        <v>2733</v>
      </c>
    </row>
    <row r="190" spans="1:16" s="47" customFormat="1" ht="51">
      <c r="A190" s="74">
        <f>IF($C190&lt;&gt;"",SUBTOTAL(103,$C$4:$C190),"")</f>
        <v>176</v>
      </c>
      <c r="B190" s="41" t="s">
        <v>1610</v>
      </c>
      <c r="C190" s="74" t="s">
        <v>555</v>
      </c>
      <c r="D190" s="42" t="s">
        <v>1611</v>
      </c>
      <c r="E190" s="74" t="s">
        <v>762</v>
      </c>
      <c r="F190" s="43" t="s">
        <v>1612</v>
      </c>
      <c r="G190" s="43" t="s">
        <v>749</v>
      </c>
      <c r="H190" s="44">
        <v>5000</v>
      </c>
      <c r="I190" s="43" t="s">
        <v>367</v>
      </c>
      <c r="J190" s="43" t="s">
        <v>984</v>
      </c>
      <c r="K190" s="43" t="s">
        <v>513</v>
      </c>
      <c r="L190" s="43" t="s">
        <v>1613</v>
      </c>
      <c r="M190" s="45">
        <v>2400</v>
      </c>
      <c r="N190" s="45">
        <v>12000000</v>
      </c>
      <c r="O190" s="46" t="s">
        <v>986</v>
      </c>
      <c r="P190" s="71" t="s">
        <v>2733</v>
      </c>
    </row>
    <row r="191" spans="1:16" s="47" customFormat="1" ht="51">
      <c r="A191" s="74">
        <f>IF($C191&lt;&gt;"",SUBTOTAL(103,$C$4:$C191),"")</f>
        <v>177</v>
      </c>
      <c r="B191" s="41" t="s">
        <v>1614</v>
      </c>
      <c r="C191" s="74" t="s">
        <v>389</v>
      </c>
      <c r="D191" s="42" t="s">
        <v>1615</v>
      </c>
      <c r="E191" s="74" t="s">
        <v>762</v>
      </c>
      <c r="F191" s="43" t="s">
        <v>1616</v>
      </c>
      <c r="G191" s="43" t="s">
        <v>749</v>
      </c>
      <c r="H191" s="44">
        <v>3000</v>
      </c>
      <c r="I191" s="43" t="s">
        <v>1617</v>
      </c>
      <c r="J191" s="43" t="s">
        <v>1618</v>
      </c>
      <c r="K191" s="43" t="s">
        <v>589</v>
      </c>
      <c r="L191" s="43" t="s">
        <v>1619</v>
      </c>
      <c r="M191" s="45">
        <v>121428</v>
      </c>
      <c r="N191" s="45">
        <v>364284000</v>
      </c>
      <c r="O191" s="46" t="s">
        <v>467</v>
      </c>
      <c r="P191" s="71" t="s">
        <v>2733</v>
      </c>
    </row>
    <row r="192" spans="1:16" s="47" customFormat="1" ht="51">
      <c r="A192" s="74">
        <f>IF($C192&lt;&gt;"",SUBTOTAL(103,$C$4:$C192),"")</f>
        <v>178</v>
      </c>
      <c r="B192" s="41" t="s">
        <v>1620</v>
      </c>
      <c r="C192" s="74" t="s">
        <v>389</v>
      </c>
      <c r="D192" s="42" t="s">
        <v>1615</v>
      </c>
      <c r="E192" s="74" t="s">
        <v>163</v>
      </c>
      <c r="F192" s="43" t="s">
        <v>1621</v>
      </c>
      <c r="G192" s="43" t="s">
        <v>749</v>
      </c>
      <c r="H192" s="44">
        <v>3000</v>
      </c>
      <c r="I192" s="43" t="s">
        <v>1617</v>
      </c>
      <c r="J192" s="43" t="s">
        <v>1618</v>
      </c>
      <c r="K192" s="43" t="s">
        <v>589</v>
      </c>
      <c r="L192" s="43" t="s">
        <v>1622</v>
      </c>
      <c r="M192" s="45">
        <v>157142</v>
      </c>
      <c r="N192" s="45">
        <v>471426000</v>
      </c>
      <c r="O192" s="46" t="s">
        <v>467</v>
      </c>
      <c r="P192" s="71" t="s">
        <v>2733</v>
      </c>
    </row>
    <row r="193" spans="1:16" s="47" customFormat="1" ht="25.5">
      <c r="A193" s="74">
        <f>IF($C193&lt;&gt;"",SUBTOTAL(103,$C$4:$C193),"")</f>
        <v>179</v>
      </c>
      <c r="B193" s="41" t="s">
        <v>1623</v>
      </c>
      <c r="C193" s="74" t="s">
        <v>733</v>
      </c>
      <c r="D193" s="42" t="s">
        <v>1624</v>
      </c>
      <c r="E193" s="74" t="s">
        <v>760</v>
      </c>
      <c r="F193" s="43" t="s">
        <v>1625</v>
      </c>
      <c r="G193" s="43" t="s">
        <v>749</v>
      </c>
      <c r="H193" s="44">
        <v>2000</v>
      </c>
      <c r="I193" s="43" t="s">
        <v>1626</v>
      </c>
      <c r="J193" s="43" t="s">
        <v>1627</v>
      </c>
      <c r="K193" s="43" t="s">
        <v>305</v>
      </c>
      <c r="L193" s="43" t="s">
        <v>1628</v>
      </c>
      <c r="M193" s="45">
        <v>53600</v>
      </c>
      <c r="N193" s="45">
        <v>107200000</v>
      </c>
      <c r="O193" s="46" t="s">
        <v>1214</v>
      </c>
      <c r="P193" s="71" t="s">
        <v>2733</v>
      </c>
    </row>
    <row r="194" spans="1:16" s="47" customFormat="1" ht="114.75">
      <c r="A194" s="74">
        <f>IF($C194&lt;&gt;"",SUBTOTAL(103,$C$4:$C194),"")</f>
        <v>180</v>
      </c>
      <c r="B194" s="41" t="s">
        <v>1629</v>
      </c>
      <c r="C194" s="74" t="s">
        <v>389</v>
      </c>
      <c r="D194" s="42" t="s">
        <v>219</v>
      </c>
      <c r="E194" s="74" t="s">
        <v>578</v>
      </c>
      <c r="F194" s="43" t="s">
        <v>509</v>
      </c>
      <c r="G194" s="43" t="s">
        <v>736</v>
      </c>
      <c r="H194" s="44">
        <v>300</v>
      </c>
      <c r="I194" s="43" t="s">
        <v>1630</v>
      </c>
      <c r="J194" s="43" t="s">
        <v>510</v>
      </c>
      <c r="K194" s="43" t="s">
        <v>354</v>
      </c>
      <c r="L194" s="43" t="s">
        <v>511</v>
      </c>
      <c r="M194" s="45">
        <v>7700000</v>
      </c>
      <c r="N194" s="45">
        <v>2310000000</v>
      </c>
      <c r="O194" s="46" t="s">
        <v>963</v>
      </c>
      <c r="P194" s="71" t="s">
        <v>2733</v>
      </c>
    </row>
    <row r="195" spans="1:16" s="47" customFormat="1" ht="63.75">
      <c r="A195" s="74">
        <f>IF($C195&lt;&gt;"",SUBTOTAL(103,$C$4:$C195),"")</f>
        <v>181</v>
      </c>
      <c r="B195" s="41" t="s">
        <v>1631</v>
      </c>
      <c r="C195" s="74" t="s">
        <v>389</v>
      </c>
      <c r="D195" s="42" t="s">
        <v>219</v>
      </c>
      <c r="E195" s="74" t="s">
        <v>579</v>
      </c>
      <c r="F195" s="43" t="s">
        <v>220</v>
      </c>
      <c r="G195" s="43" t="s">
        <v>736</v>
      </c>
      <c r="H195" s="44">
        <v>200</v>
      </c>
      <c r="I195" s="43" t="s">
        <v>1632</v>
      </c>
      <c r="J195" s="43" t="s">
        <v>510</v>
      </c>
      <c r="K195" s="43" t="s">
        <v>354</v>
      </c>
      <c r="L195" s="43" t="s">
        <v>95</v>
      </c>
      <c r="M195" s="45">
        <v>2557000</v>
      </c>
      <c r="N195" s="45">
        <v>511400000</v>
      </c>
      <c r="O195" s="46" t="s">
        <v>963</v>
      </c>
      <c r="P195" s="71" t="s">
        <v>2733</v>
      </c>
    </row>
    <row r="196" spans="1:16" s="47" customFormat="1" ht="25.5">
      <c r="A196" s="74">
        <f>IF($C196&lt;&gt;"",SUBTOTAL(103,$C$4:$C196),"")</f>
        <v>182</v>
      </c>
      <c r="B196" s="41" t="s">
        <v>1633</v>
      </c>
      <c r="C196" s="74" t="s">
        <v>733</v>
      </c>
      <c r="D196" s="42" t="s">
        <v>684</v>
      </c>
      <c r="E196" s="74" t="s">
        <v>748</v>
      </c>
      <c r="F196" s="43" t="s">
        <v>401</v>
      </c>
      <c r="G196" s="43" t="s">
        <v>736</v>
      </c>
      <c r="H196" s="44">
        <v>200</v>
      </c>
      <c r="I196" s="43" t="s">
        <v>1513</v>
      </c>
      <c r="J196" s="43" t="s">
        <v>122</v>
      </c>
      <c r="K196" s="43" t="s">
        <v>344</v>
      </c>
      <c r="L196" s="43" t="s">
        <v>1634</v>
      </c>
      <c r="M196" s="45">
        <v>92000</v>
      </c>
      <c r="N196" s="45">
        <v>18400000</v>
      </c>
      <c r="O196" s="46" t="s">
        <v>1515</v>
      </c>
      <c r="P196" s="71" t="s">
        <v>2733</v>
      </c>
    </row>
    <row r="197" spans="1:16" s="47" customFormat="1" ht="63.75">
      <c r="A197" s="74">
        <f>IF($C197&lt;&gt;"",SUBTOTAL(103,$C$4:$C197),"")</f>
        <v>183</v>
      </c>
      <c r="B197" s="41" t="s">
        <v>1635</v>
      </c>
      <c r="C197" s="74" t="s">
        <v>389</v>
      </c>
      <c r="D197" s="42" t="s">
        <v>415</v>
      </c>
      <c r="E197" s="74" t="s">
        <v>416</v>
      </c>
      <c r="F197" s="43" t="s">
        <v>1636</v>
      </c>
      <c r="G197" s="43" t="s">
        <v>736</v>
      </c>
      <c r="H197" s="44">
        <v>50</v>
      </c>
      <c r="I197" s="43" t="s">
        <v>1533</v>
      </c>
      <c r="J197" s="43" t="s">
        <v>1477</v>
      </c>
      <c r="K197" s="43" t="s">
        <v>74</v>
      </c>
      <c r="L197" s="43" t="s">
        <v>417</v>
      </c>
      <c r="M197" s="45">
        <v>3163804</v>
      </c>
      <c r="N197" s="45">
        <v>158190200</v>
      </c>
      <c r="O197" s="46" t="s">
        <v>963</v>
      </c>
      <c r="P197" s="71" t="s">
        <v>2733</v>
      </c>
    </row>
    <row r="198" spans="1:16" s="47" customFormat="1" ht="38.25">
      <c r="A198" s="74">
        <f>IF($C198&lt;&gt;"",SUBTOTAL(103,$C$4:$C198),"")</f>
        <v>184</v>
      </c>
      <c r="B198" s="41" t="s">
        <v>1637</v>
      </c>
      <c r="C198" s="74" t="s">
        <v>733</v>
      </c>
      <c r="D198" s="42" t="s">
        <v>685</v>
      </c>
      <c r="E198" s="74" t="s">
        <v>686</v>
      </c>
      <c r="F198" s="43" t="s">
        <v>1638</v>
      </c>
      <c r="G198" s="43" t="s">
        <v>736</v>
      </c>
      <c r="H198" s="44">
        <v>400</v>
      </c>
      <c r="I198" s="43" t="s">
        <v>667</v>
      </c>
      <c r="J198" s="43" t="s">
        <v>1639</v>
      </c>
      <c r="K198" s="43" t="s">
        <v>305</v>
      </c>
      <c r="L198" s="43" t="s">
        <v>1640</v>
      </c>
      <c r="M198" s="45">
        <v>928700</v>
      </c>
      <c r="N198" s="45">
        <v>371480000</v>
      </c>
      <c r="O198" s="46" t="s">
        <v>1496</v>
      </c>
      <c r="P198" s="71" t="s">
        <v>2733</v>
      </c>
    </row>
    <row r="199" spans="1:16" s="59" customFormat="1" ht="24">
      <c r="A199" s="74">
        <f>IF($C199&lt;&gt;"",SUBTOTAL(103,$C$4:$C199),"")</f>
      </c>
      <c r="B199" s="68" t="s">
        <v>208</v>
      </c>
      <c r="C199" s="75"/>
      <c r="D199" s="60"/>
      <c r="E199" s="75"/>
      <c r="F199" s="64"/>
      <c r="G199" s="64"/>
      <c r="H199" s="62"/>
      <c r="I199" s="64"/>
      <c r="J199" s="64"/>
      <c r="K199" s="64"/>
      <c r="L199" s="64"/>
      <c r="M199" s="63"/>
      <c r="N199" s="63"/>
      <c r="O199" s="11"/>
      <c r="P199" s="71" t="s">
        <v>2733</v>
      </c>
    </row>
    <row r="200" spans="1:16" s="47" customFormat="1" ht="51">
      <c r="A200" s="74">
        <f>IF($C200&lt;&gt;"",SUBTOTAL(103,$C$4:$C200),"")</f>
        <v>185</v>
      </c>
      <c r="B200" s="41" t="s">
        <v>1641</v>
      </c>
      <c r="C200" s="74" t="s">
        <v>389</v>
      </c>
      <c r="D200" s="42" t="s">
        <v>154</v>
      </c>
      <c r="E200" s="74" t="s">
        <v>427</v>
      </c>
      <c r="F200" s="43" t="s">
        <v>155</v>
      </c>
      <c r="G200" s="43" t="s">
        <v>749</v>
      </c>
      <c r="H200" s="44">
        <v>5000</v>
      </c>
      <c r="I200" s="43" t="s">
        <v>156</v>
      </c>
      <c r="J200" s="43" t="s">
        <v>1642</v>
      </c>
      <c r="K200" s="43" t="s">
        <v>354</v>
      </c>
      <c r="L200" s="43" t="s">
        <v>157</v>
      </c>
      <c r="M200" s="45">
        <v>7492</v>
      </c>
      <c r="N200" s="45">
        <v>37460000</v>
      </c>
      <c r="O200" s="46" t="s">
        <v>467</v>
      </c>
      <c r="P200" s="71" t="s">
        <v>2733</v>
      </c>
    </row>
    <row r="201" spans="1:16" s="59" customFormat="1" ht="24">
      <c r="A201" s="74">
        <f>IF($C201&lt;&gt;"",SUBTOTAL(103,$C$4:$C201),"")</f>
      </c>
      <c r="B201" s="68" t="s">
        <v>209</v>
      </c>
      <c r="C201" s="75"/>
      <c r="D201" s="60"/>
      <c r="E201" s="75"/>
      <c r="F201" s="64"/>
      <c r="G201" s="64"/>
      <c r="H201" s="62"/>
      <c r="I201" s="64"/>
      <c r="J201" s="64"/>
      <c r="K201" s="64"/>
      <c r="L201" s="64"/>
      <c r="M201" s="63"/>
      <c r="N201" s="63"/>
      <c r="O201" s="11"/>
      <c r="P201" s="71" t="s">
        <v>2733</v>
      </c>
    </row>
    <row r="202" spans="1:16" s="47" customFormat="1" ht="89.25">
      <c r="A202" s="74">
        <f>IF($C202&lt;&gt;"",SUBTOTAL(103,$C$4:$C202),"")</f>
        <v>186</v>
      </c>
      <c r="B202" s="46" t="s">
        <v>1643</v>
      </c>
      <c r="C202" s="74" t="s">
        <v>389</v>
      </c>
      <c r="D202" s="42" t="s">
        <v>158</v>
      </c>
      <c r="E202" s="74" t="s">
        <v>159</v>
      </c>
      <c r="F202" s="48" t="s">
        <v>1644</v>
      </c>
      <c r="G202" s="48" t="s">
        <v>749</v>
      </c>
      <c r="H202" s="44">
        <v>30000</v>
      </c>
      <c r="I202" s="48" t="s">
        <v>1645</v>
      </c>
      <c r="J202" s="48" t="s">
        <v>1646</v>
      </c>
      <c r="K202" s="48" t="s">
        <v>339</v>
      </c>
      <c r="L202" s="48" t="s">
        <v>1647</v>
      </c>
      <c r="M202" s="45">
        <v>4634</v>
      </c>
      <c r="N202" s="45">
        <v>139020000</v>
      </c>
      <c r="O202" s="46" t="s">
        <v>467</v>
      </c>
      <c r="P202" s="71" t="s">
        <v>2733</v>
      </c>
    </row>
    <row r="203" spans="1:16" s="47" customFormat="1" ht="25.5">
      <c r="A203" s="74">
        <f>IF($C203&lt;&gt;"",SUBTOTAL(103,$C$4:$C203),"")</f>
        <v>187</v>
      </c>
      <c r="B203" s="41" t="s">
        <v>1648</v>
      </c>
      <c r="C203" s="74" t="s">
        <v>555</v>
      </c>
      <c r="D203" s="42" t="s">
        <v>1649</v>
      </c>
      <c r="E203" s="74" t="s">
        <v>145</v>
      </c>
      <c r="F203" s="43" t="s">
        <v>1650</v>
      </c>
      <c r="G203" s="43" t="s">
        <v>749</v>
      </c>
      <c r="H203" s="44">
        <v>70000</v>
      </c>
      <c r="I203" s="43" t="s">
        <v>1651</v>
      </c>
      <c r="J203" s="43" t="s">
        <v>321</v>
      </c>
      <c r="K203" s="43" t="s">
        <v>513</v>
      </c>
      <c r="L203" s="43" t="s">
        <v>1652</v>
      </c>
      <c r="M203" s="45">
        <v>189</v>
      </c>
      <c r="N203" s="45">
        <v>13230000</v>
      </c>
      <c r="O203" s="46" t="s">
        <v>1000</v>
      </c>
      <c r="P203" s="71" t="s">
        <v>2733</v>
      </c>
    </row>
    <row r="204" spans="1:16" s="59" customFormat="1" ht="24">
      <c r="A204" s="74">
        <f>IF($C204&lt;&gt;"",SUBTOTAL(103,$C$4:$C204),"")</f>
      </c>
      <c r="B204" s="68" t="s">
        <v>210</v>
      </c>
      <c r="C204" s="75"/>
      <c r="D204" s="60"/>
      <c r="E204" s="75"/>
      <c r="F204" s="64"/>
      <c r="G204" s="64"/>
      <c r="H204" s="62"/>
      <c r="I204" s="64"/>
      <c r="J204" s="64"/>
      <c r="K204" s="64"/>
      <c r="L204" s="64"/>
      <c r="M204" s="63"/>
      <c r="N204" s="63"/>
      <c r="O204" s="11"/>
      <c r="P204" s="71" t="s">
        <v>2733</v>
      </c>
    </row>
    <row r="205" spans="1:16" s="47" customFormat="1" ht="38.25">
      <c r="A205" s="74">
        <f>IF($C205&lt;&gt;"",SUBTOTAL(103,$C$4:$C205),"")</f>
        <v>188</v>
      </c>
      <c r="B205" s="41" t="s">
        <v>1653</v>
      </c>
      <c r="C205" s="74" t="s">
        <v>389</v>
      </c>
      <c r="D205" s="42" t="s">
        <v>1654</v>
      </c>
      <c r="E205" s="74" t="s">
        <v>1655</v>
      </c>
      <c r="F205" s="43" t="s">
        <v>1656</v>
      </c>
      <c r="G205" s="43" t="s">
        <v>749</v>
      </c>
      <c r="H205" s="44">
        <v>10000</v>
      </c>
      <c r="I205" s="43" t="s">
        <v>1657</v>
      </c>
      <c r="J205" s="43" t="s">
        <v>1658</v>
      </c>
      <c r="K205" s="43" t="s">
        <v>271</v>
      </c>
      <c r="L205" s="43" t="s">
        <v>1659</v>
      </c>
      <c r="M205" s="45">
        <v>5110</v>
      </c>
      <c r="N205" s="45">
        <v>51100000</v>
      </c>
      <c r="O205" s="46" t="s">
        <v>1660</v>
      </c>
      <c r="P205" s="71" t="s">
        <v>2733</v>
      </c>
    </row>
    <row r="206" spans="1:16" s="47" customFormat="1" ht="38.25">
      <c r="A206" s="74">
        <f>IF($C206&lt;&gt;"",SUBTOTAL(103,$C$4:$C206),"")</f>
        <v>189</v>
      </c>
      <c r="B206" s="41" t="s">
        <v>1661</v>
      </c>
      <c r="C206" s="74" t="s">
        <v>389</v>
      </c>
      <c r="D206" s="42" t="s">
        <v>418</v>
      </c>
      <c r="E206" s="74" t="s">
        <v>419</v>
      </c>
      <c r="F206" s="43" t="s">
        <v>1662</v>
      </c>
      <c r="G206" s="43" t="s">
        <v>736</v>
      </c>
      <c r="H206" s="44">
        <v>2000</v>
      </c>
      <c r="I206" s="43" t="s">
        <v>1663</v>
      </c>
      <c r="J206" s="43" t="s">
        <v>1664</v>
      </c>
      <c r="K206" s="43" t="s">
        <v>440</v>
      </c>
      <c r="L206" s="43" t="s">
        <v>1665</v>
      </c>
      <c r="M206" s="45">
        <v>638000</v>
      </c>
      <c r="N206" s="45">
        <v>1276000000</v>
      </c>
      <c r="O206" s="46" t="s">
        <v>1666</v>
      </c>
      <c r="P206" s="71" t="s">
        <v>2733</v>
      </c>
    </row>
    <row r="207" spans="1:16" s="47" customFormat="1" ht="51">
      <c r="A207" s="74">
        <f>IF($C207&lt;&gt;"",SUBTOTAL(103,$C$4:$C207),"")</f>
        <v>190</v>
      </c>
      <c r="B207" s="41" t="s">
        <v>1667</v>
      </c>
      <c r="C207" s="74" t="s">
        <v>733</v>
      </c>
      <c r="D207" s="42" t="s">
        <v>1668</v>
      </c>
      <c r="E207" s="74" t="s">
        <v>558</v>
      </c>
      <c r="F207" s="43" t="s">
        <v>1669</v>
      </c>
      <c r="G207" s="43" t="s">
        <v>749</v>
      </c>
      <c r="H207" s="44">
        <v>100</v>
      </c>
      <c r="I207" s="43" t="s">
        <v>1670</v>
      </c>
      <c r="J207" s="43" t="s">
        <v>984</v>
      </c>
      <c r="K207" s="43" t="s">
        <v>513</v>
      </c>
      <c r="L207" s="43" t="s">
        <v>1671</v>
      </c>
      <c r="M207" s="45">
        <v>7300</v>
      </c>
      <c r="N207" s="45">
        <v>730000</v>
      </c>
      <c r="O207" s="46" t="s">
        <v>986</v>
      </c>
      <c r="P207" s="71" t="s">
        <v>2733</v>
      </c>
    </row>
    <row r="208" spans="1:16" s="47" customFormat="1" ht="51">
      <c r="A208" s="74">
        <f>IF($C208&lt;&gt;"",SUBTOTAL(103,$C$4:$C208),"")</f>
        <v>191</v>
      </c>
      <c r="B208" s="41" t="s">
        <v>1672</v>
      </c>
      <c r="C208" s="74" t="s">
        <v>446</v>
      </c>
      <c r="D208" s="42" t="s">
        <v>342</v>
      </c>
      <c r="E208" s="74" t="s">
        <v>325</v>
      </c>
      <c r="F208" s="43" t="s">
        <v>1673</v>
      </c>
      <c r="G208" s="43" t="s">
        <v>1674</v>
      </c>
      <c r="H208" s="44">
        <v>3000</v>
      </c>
      <c r="I208" s="43" t="s">
        <v>1675</v>
      </c>
      <c r="J208" s="43" t="s">
        <v>1676</v>
      </c>
      <c r="K208" s="43" t="s">
        <v>344</v>
      </c>
      <c r="L208" s="43" t="s">
        <v>1677</v>
      </c>
      <c r="M208" s="45">
        <v>125000</v>
      </c>
      <c r="N208" s="45">
        <v>375000000</v>
      </c>
      <c r="O208" s="46" t="s">
        <v>1678</v>
      </c>
      <c r="P208" s="71" t="s">
        <v>2733</v>
      </c>
    </row>
    <row r="209" spans="1:16" s="47" customFormat="1" ht="63.75">
      <c r="A209" s="74">
        <f>IF($C209&lt;&gt;"",SUBTOTAL(103,$C$4:$C209),"")</f>
        <v>192</v>
      </c>
      <c r="B209" s="41" t="s">
        <v>1679</v>
      </c>
      <c r="C209" s="74" t="s">
        <v>555</v>
      </c>
      <c r="D209" s="42" t="s">
        <v>342</v>
      </c>
      <c r="E209" s="74" t="s">
        <v>325</v>
      </c>
      <c r="F209" s="43" t="s">
        <v>1680</v>
      </c>
      <c r="G209" s="43" t="s">
        <v>736</v>
      </c>
      <c r="H209" s="44">
        <v>3000</v>
      </c>
      <c r="I209" s="43" t="s">
        <v>1681</v>
      </c>
      <c r="J209" s="43" t="s">
        <v>1682</v>
      </c>
      <c r="K209" s="43" t="s">
        <v>513</v>
      </c>
      <c r="L209" s="43" t="s">
        <v>1683</v>
      </c>
      <c r="M209" s="45">
        <v>156000</v>
      </c>
      <c r="N209" s="45">
        <v>468000000</v>
      </c>
      <c r="O209" s="46" t="s">
        <v>1214</v>
      </c>
      <c r="P209" s="71" t="s">
        <v>2733</v>
      </c>
    </row>
    <row r="210" spans="1:16" s="47" customFormat="1" ht="63.75">
      <c r="A210" s="74">
        <f>IF($C210&lt;&gt;"",SUBTOTAL(103,$C$4:$C210),"")</f>
        <v>193</v>
      </c>
      <c r="B210" s="41" t="s">
        <v>1684</v>
      </c>
      <c r="C210" s="74" t="s">
        <v>389</v>
      </c>
      <c r="D210" s="42" t="s">
        <v>61</v>
      </c>
      <c r="E210" s="74" t="s">
        <v>325</v>
      </c>
      <c r="F210" s="43" t="s">
        <v>1685</v>
      </c>
      <c r="G210" s="43" t="s">
        <v>977</v>
      </c>
      <c r="H210" s="44">
        <v>2000</v>
      </c>
      <c r="I210" s="43" t="s">
        <v>1686</v>
      </c>
      <c r="J210" s="43" t="s">
        <v>222</v>
      </c>
      <c r="K210" s="43" t="s">
        <v>750</v>
      </c>
      <c r="L210" s="43" t="s">
        <v>1687</v>
      </c>
      <c r="M210" s="45">
        <v>229355</v>
      </c>
      <c r="N210" s="45">
        <v>458710000</v>
      </c>
      <c r="O210" s="46" t="s">
        <v>467</v>
      </c>
      <c r="P210" s="71" t="s">
        <v>2733</v>
      </c>
    </row>
    <row r="211" spans="1:16" s="47" customFormat="1" ht="51">
      <c r="A211" s="74">
        <f>IF($C211&lt;&gt;"",SUBTOTAL(103,$C$4:$C211),"")</f>
        <v>194</v>
      </c>
      <c r="B211" s="41" t="s">
        <v>1688</v>
      </c>
      <c r="C211" s="74" t="s">
        <v>733</v>
      </c>
      <c r="D211" s="42" t="s">
        <v>1689</v>
      </c>
      <c r="E211" s="74" t="s">
        <v>1690</v>
      </c>
      <c r="F211" s="43" t="s">
        <v>1691</v>
      </c>
      <c r="G211" s="43" t="s">
        <v>736</v>
      </c>
      <c r="H211" s="44">
        <v>1000</v>
      </c>
      <c r="I211" s="43" t="s">
        <v>1129</v>
      </c>
      <c r="J211" s="43" t="s">
        <v>1676</v>
      </c>
      <c r="K211" s="43" t="s">
        <v>344</v>
      </c>
      <c r="L211" s="43" t="s">
        <v>1692</v>
      </c>
      <c r="M211" s="45">
        <v>370000</v>
      </c>
      <c r="N211" s="45">
        <v>370000000</v>
      </c>
      <c r="O211" s="46" t="s">
        <v>1678</v>
      </c>
      <c r="P211" s="71" t="s">
        <v>2733</v>
      </c>
    </row>
    <row r="212" spans="1:16" s="47" customFormat="1" ht="51">
      <c r="A212" s="74">
        <f>IF($C212&lt;&gt;"",SUBTOTAL(103,$C$4:$C212),"")</f>
        <v>195</v>
      </c>
      <c r="B212" s="41" t="s">
        <v>1693</v>
      </c>
      <c r="C212" s="74" t="s">
        <v>389</v>
      </c>
      <c r="D212" s="42" t="s">
        <v>51</v>
      </c>
      <c r="E212" s="74" t="s">
        <v>451</v>
      </c>
      <c r="F212" s="43" t="s">
        <v>847</v>
      </c>
      <c r="G212" s="43" t="s">
        <v>550</v>
      </c>
      <c r="H212" s="44">
        <v>500</v>
      </c>
      <c r="I212" s="43" t="s">
        <v>1694</v>
      </c>
      <c r="J212" s="43" t="s">
        <v>848</v>
      </c>
      <c r="K212" s="43" t="s">
        <v>750</v>
      </c>
      <c r="L212" s="43" t="s">
        <v>849</v>
      </c>
      <c r="M212" s="45">
        <v>93500</v>
      </c>
      <c r="N212" s="45">
        <v>46750000</v>
      </c>
      <c r="O212" s="46" t="s">
        <v>963</v>
      </c>
      <c r="P212" s="71" t="s">
        <v>2733</v>
      </c>
    </row>
    <row r="213" spans="1:16" s="47" customFormat="1" ht="76.5">
      <c r="A213" s="74">
        <f>IF($C213&lt;&gt;"",SUBTOTAL(103,$C$4:$C213),"")</f>
        <v>196</v>
      </c>
      <c r="B213" s="41" t="s">
        <v>1695</v>
      </c>
      <c r="C213" s="74" t="s">
        <v>389</v>
      </c>
      <c r="D213" s="42" t="s">
        <v>52</v>
      </c>
      <c r="E213" s="74" t="s">
        <v>580</v>
      </c>
      <c r="F213" s="43" t="s">
        <v>850</v>
      </c>
      <c r="G213" s="43" t="s">
        <v>977</v>
      </c>
      <c r="H213" s="44">
        <v>200</v>
      </c>
      <c r="I213" s="43" t="s">
        <v>1696</v>
      </c>
      <c r="J213" s="43" t="s">
        <v>1697</v>
      </c>
      <c r="K213" s="43" t="s">
        <v>354</v>
      </c>
      <c r="L213" s="43" t="s">
        <v>564</v>
      </c>
      <c r="M213" s="45">
        <v>64787</v>
      </c>
      <c r="N213" s="45">
        <v>12957400</v>
      </c>
      <c r="O213" s="46" t="s">
        <v>963</v>
      </c>
      <c r="P213" s="71" t="s">
        <v>2733</v>
      </c>
    </row>
    <row r="214" spans="1:16" s="47" customFormat="1" ht="38.25">
      <c r="A214" s="74">
        <f>IF($C214&lt;&gt;"",SUBTOTAL(103,$C$4:$C214),"")</f>
        <v>197</v>
      </c>
      <c r="B214" s="41" t="s">
        <v>1698</v>
      </c>
      <c r="C214" s="74" t="s">
        <v>446</v>
      </c>
      <c r="D214" s="42" t="s">
        <v>1699</v>
      </c>
      <c r="E214" s="74" t="s">
        <v>1700</v>
      </c>
      <c r="F214" s="43" t="s">
        <v>1701</v>
      </c>
      <c r="G214" s="43" t="s">
        <v>977</v>
      </c>
      <c r="H214" s="44">
        <v>12</v>
      </c>
      <c r="I214" s="43" t="s">
        <v>1702</v>
      </c>
      <c r="J214" s="43" t="s">
        <v>1703</v>
      </c>
      <c r="K214" s="43" t="s">
        <v>884</v>
      </c>
      <c r="L214" s="43" t="s">
        <v>1704</v>
      </c>
      <c r="M214" s="45">
        <v>4990000</v>
      </c>
      <c r="N214" s="45">
        <v>59880000</v>
      </c>
      <c r="O214" s="46" t="s">
        <v>1228</v>
      </c>
      <c r="P214" s="71" t="s">
        <v>2733</v>
      </c>
    </row>
    <row r="215" spans="1:16" s="47" customFormat="1" ht="102">
      <c r="A215" s="74">
        <f>IF($C215&lt;&gt;"",SUBTOTAL(103,$C$4:$C215),"")</f>
        <v>198</v>
      </c>
      <c r="B215" s="41" t="s">
        <v>1705</v>
      </c>
      <c r="C215" s="74" t="s">
        <v>389</v>
      </c>
      <c r="D215" s="42" t="s">
        <v>1706</v>
      </c>
      <c r="E215" s="74" t="s">
        <v>1707</v>
      </c>
      <c r="F215" s="43" t="s">
        <v>1708</v>
      </c>
      <c r="G215" s="43" t="s">
        <v>11</v>
      </c>
      <c r="H215" s="44">
        <v>1000</v>
      </c>
      <c r="I215" s="43" t="s">
        <v>1709</v>
      </c>
      <c r="J215" s="43" t="s">
        <v>1710</v>
      </c>
      <c r="K215" s="43" t="s">
        <v>750</v>
      </c>
      <c r="L215" s="43" t="s">
        <v>1711</v>
      </c>
      <c r="M215" s="45">
        <v>945000</v>
      </c>
      <c r="N215" s="45">
        <v>945000000</v>
      </c>
      <c r="O215" s="46" t="s">
        <v>1712</v>
      </c>
      <c r="P215" s="71" t="s">
        <v>2733</v>
      </c>
    </row>
    <row r="216" spans="1:16" s="47" customFormat="1" ht="38.25">
      <c r="A216" s="74">
        <f>IF($C216&lt;&gt;"",SUBTOTAL(103,$C$4:$C216),"")</f>
        <v>199</v>
      </c>
      <c r="B216" s="41" t="s">
        <v>1713</v>
      </c>
      <c r="C216" s="74" t="s">
        <v>389</v>
      </c>
      <c r="D216" s="42" t="s">
        <v>1714</v>
      </c>
      <c r="E216" s="74" t="s">
        <v>1715</v>
      </c>
      <c r="F216" s="43" t="s">
        <v>1716</v>
      </c>
      <c r="G216" s="43" t="s">
        <v>749</v>
      </c>
      <c r="H216" s="44">
        <v>10000</v>
      </c>
      <c r="I216" s="43" t="s">
        <v>1657</v>
      </c>
      <c r="J216" s="43" t="s">
        <v>1658</v>
      </c>
      <c r="K216" s="43" t="s">
        <v>271</v>
      </c>
      <c r="L216" s="43" t="s">
        <v>1717</v>
      </c>
      <c r="M216" s="45">
        <v>4830</v>
      </c>
      <c r="N216" s="45">
        <v>48300000</v>
      </c>
      <c r="O216" s="46" t="s">
        <v>1660</v>
      </c>
      <c r="P216" s="71" t="s">
        <v>2733</v>
      </c>
    </row>
    <row r="217" spans="1:16" s="47" customFormat="1" ht="38.25">
      <c r="A217" s="74">
        <f>IF($C217&lt;&gt;"",SUBTOTAL(103,$C$4:$C217),"")</f>
        <v>200</v>
      </c>
      <c r="B217" s="41" t="s">
        <v>1718</v>
      </c>
      <c r="C217" s="74" t="s">
        <v>555</v>
      </c>
      <c r="D217" s="42" t="s">
        <v>605</v>
      </c>
      <c r="E217" s="74" t="s">
        <v>606</v>
      </c>
      <c r="F217" s="43" t="s">
        <v>607</v>
      </c>
      <c r="G217" s="43" t="s">
        <v>749</v>
      </c>
      <c r="H217" s="44">
        <v>5000</v>
      </c>
      <c r="I217" s="43" t="s">
        <v>1038</v>
      </c>
      <c r="J217" s="43" t="s">
        <v>1</v>
      </c>
      <c r="K217" s="43" t="s">
        <v>513</v>
      </c>
      <c r="L217" s="43" t="s">
        <v>608</v>
      </c>
      <c r="M217" s="45">
        <v>350</v>
      </c>
      <c r="N217" s="45">
        <v>1750000</v>
      </c>
      <c r="O217" s="46" t="s">
        <v>1040</v>
      </c>
      <c r="P217" s="71" t="s">
        <v>2733</v>
      </c>
    </row>
    <row r="218" spans="1:16" s="47" customFormat="1" ht="25.5">
      <c r="A218" s="74">
        <f>IF($C218&lt;&gt;"",SUBTOTAL(103,$C$4:$C218),"")</f>
        <v>201</v>
      </c>
      <c r="B218" s="41" t="s">
        <v>1719</v>
      </c>
      <c r="C218" s="74" t="s">
        <v>389</v>
      </c>
      <c r="D218" s="42" t="s">
        <v>1720</v>
      </c>
      <c r="E218" s="74" t="s">
        <v>445</v>
      </c>
      <c r="F218" s="43" t="s">
        <v>1721</v>
      </c>
      <c r="G218" s="43" t="s">
        <v>392</v>
      </c>
      <c r="H218" s="44">
        <v>1000</v>
      </c>
      <c r="I218" s="43" t="s">
        <v>1722</v>
      </c>
      <c r="J218" s="43" t="s">
        <v>1723</v>
      </c>
      <c r="K218" s="43" t="s">
        <v>705</v>
      </c>
      <c r="L218" s="43" t="s">
        <v>1724</v>
      </c>
      <c r="M218" s="45">
        <v>108000</v>
      </c>
      <c r="N218" s="45">
        <v>108000000</v>
      </c>
      <c r="O218" s="46" t="s">
        <v>1725</v>
      </c>
      <c r="P218" s="71" t="s">
        <v>2733</v>
      </c>
    </row>
    <row r="219" spans="1:16" s="47" customFormat="1" ht="63.75">
      <c r="A219" s="74">
        <f>IF($C219&lt;&gt;"",SUBTOTAL(103,$C$4:$C219),"")</f>
        <v>202</v>
      </c>
      <c r="B219" s="41" t="s">
        <v>1726</v>
      </c>
      <c r="C219" s="74" t="s">
        <v>389</v>
      </c>
      <c r="D219" s="42" t="s">
        <v>62</v>
      </c>
      <c r="E219" s="74" t="s">
        <v>63</v>
      </c>
      <c r="F219" s="43" t="s">
        <v>1727</v>
      </c>
      <c r="G219" s="43" t="s">
        <v>749</v>
      </c>
      <c r="H219" s="44">
        <v>5000</v>
      </c>
      <c r="I219" s="43" t="s">
        <v>64</v>
      </c>
      <c r="J219" s="43" t="s">
        <v>1642</v>
      </c>
      <c r="K219" s="43" t="s">
        <v>354</v>
      </c>
      <c r="L219" s="43" t="s">
        <v>65</v>
      </c>
      <c r="M219" s="45">
        <v>2849</v>
      </c>
      <c r="N219" s="45">
        <v>14245000</v>
      </c>
      <c r="O219" s="46" t="s">
        <v>467</v>
      </c>
      <c r="P219" s="71" t="s">
        <v>2733</v>
      </c>
    </row>
    <row r="220" spans="1:16" s="47" customFormat="1" ht="38.25">
      <c r="A220" s="74">
        <f>IF($C220&lt;&gt;"",SUBTOTAL(103,$C$4:$C220),"")</f>
        <v>203</v>
      </c>
      <c r="B220" s="41" t="s">
        <v>1728</v>
      </c>
      <c r="C220" s="74" t="s">
        <v>555</v>
      </c>
      <c r="D220" s="42" t="s">
        <v>648</v>
      </c>
      <c r="E220" s="74" t="s">
        <v>739</v>
      </c>
      <c r="F220" s="43" t="s">
        <v>403</v>
      </c>
      <c r="G220" s="43" t="s">
        <v>392</v>
      </c>
      <c r="H220" s="44">
        <v>10000</v>
      </c>
      <c r="I220" s="43" t="s">
        <v>1729</v>
      </c>
      <c r="J220" s="43" t="s">
        <v>455</v>
      </c>
      <c r="K220" s="43" t="s">
        <v>513</v>
      </c>
      <c r="L220" s="43" t="s">
        <v>404</v>
      </c>
      <c r="M220" s="45">
        <v>4380</v>
      </c>
      <c r="N220" s="45">
        <v>43800000</v>
      </c>
      <c r="O220" s="46" t="s">
        <v>941</v>
      </c>
      <c r="P220" s="71" t="s">
        <v>2733</v>
      </c>
    </row>
    <row r="221" spans="1:16" s="47" customFormat="1" ht="38.25">
      <c r="A221" s="74">
        <f>IF($C221&lt;&gt;"",SUBTOTAL(103,$C$4:$C221),"")</f>
        <v>204</v>
      </c>
      <c r="B221" s="41" t="s">
        <v>1730</v>
      </c>
      <c r="C221" s="74" t="s">
        <v>555</v>
      </c>
      <c r="D221" s="42" t="s">
        <v>648</v>
      </c>
      <c r="E221" s="74" t="s">
        <v>739</v>
      </c>
      <c r="F221" s="43" t="s">
        <v>649</v>
      </c>
      <c r="G221" s="43" t="s">
        <v>749</v>
      </c>
      <c r="H221" s="44">
        <v>25000</v>
      </c>
      <c r="I221" s="43" t="s">
        <v>473</v>
      </c>
      <c r="J221" s="43" t="s">
        <v>142</v>
      </c>
      <c r="K221" s="43" t="s">
        <v>513</v>
      </c>
      <c r="L221" s="43" t="s">
        <v>650</v>
      </c>
      <c r="M221" s="45">
        <v>1100</v>
      </c>
      <c r="N221" s="45">
        <v>27500000</v>
      </c>
      <c r="O221" s="46" t="s">
        <v>1068</v>
      </c>
      <c r="P221" s="71" t="s">
        <v>2733</v>
      </c>
    </row>
    <row r="222" spans="1:16" s="59" customFormat="1" ht="24">
      <c r="A222" s="74">
        <f>IF($C222&lt;&gt;"",SUBTOTAL(103,$C$4:$C222),"")</f>
      </c>
      <c r="B222" s="68" t="s">
        <v>211</v>
      </c>
      <c r="C222" s="75"/>
      <c r="D222" s="60"/>
      <c r="E222" s="75"/>
      <c r="F222" s="64"/>
      <c r="G222" s="64"/>
      <c r="H222" s="62"/>
      <c r="I222" s="64"/>
      <c r="J222" s="64"/>
      <c r="K222" s="64"/>
      <c r="L222" s="64"/>
      <c r="M222" s="63"/>
      <c r="N222" s="63"/>
      <c r="O222" s="11"/>
      <c r="P222" s="71" t="s">
        <v>2733</v>
      </c>
    </row>
    <row r="223" spans="1:16" s="47" customFormat="1" ht="25.5">
      <c r="A223" s="74">
        <f>IF($C223&lt;&gt;"",SUBTOTAL(103,$C$4:$C223),"")</f>
        <v>205</v>
      </c>
      <c r="B223" s="41" t="s">
        <v>1731</v>
      </c>
      <c r="C223" s="74" t="s">
        <v>555</v>
      </c>
      <c r="D223" s="42" t="s">
        <v>410</v>
      </c>
      <c r="E223" s="74" t="s">
        <v>186</v>
      </c>
      <c r="F223" s="43" t="s">
        <v>1732</v>
      </c>
      <c r="G223" s="43" t="s">
        <v>749</v>
      </c>
      <c r="H223" s="44">
        <v>1200000</v>
      </c>
      <c r="I223" s="43" t="s">
        <v>624</v>
      </c>
      <c r="J223" s="43" t="s">
        <v>680</v>
      </c>
      <c r="K223" s="43" t="s">
        <v>513</v>
      </c>
      <c r="L223" s="43" t="s">
        <v>1733</v>
      </c>
      <c r="M223" s="45">
        <v>100</v>
      </c>
      <c r="N223" s="45">
        <v>120000000</v>
      </c>
      <c r="O223" s="46" t="s">
        <v>1036</v>
      </c>
      <c r="P223" s="71" t="s">
        <v>2733</v>
      </c>
    </row>
    <row r="224" spans="1:16" s="47" customFormat="1" ht="25.5">
      <c r="A224" s="74">
        <f>IF($C224&lt;&gt;"",SUBTOTAL(103,$C$4:$C224),"")</f>
        <v>206</v>
      </c>
      <c r="B224" s="41" t="s">
        <v>1734</v>
      </c>
      <c r="C224" s="74" t="s">
        <v>389</v>
      </c>
      <c r="D224" s="42" t="s">
        <v>410</v>
      </c>
      <c r="E224" s="74" t="s">
        <v>186</v>
      </c>
      <c r="F224" s="43" t="s">
        <v>1735</v>
      </c>
      <c r="G224" s="43" t="s">
        <v>749</v>
      </c>
      <c r="H224" s="44">
        <v>100000</v>
      </c>
      <c r="I224" s="43" t="s">
        <v>1013</v>
      </c>
      <c r="J224" s="43" t="s">
        <v>1736</v>
      </c>
      <c r="K224" s="43" t="s">
        <v>491</v>
      </c>
      <c r="L224" s="43" t="s">
        <v>1737</v>
      </c>
      <c r="M224" s="45">
        <v>820</v>
      </c>
      <c r="N224" s="45">
        <v>82000000</v>
      </c>
      <c r="O224" s="46" t="s">
        <v>1322</v>
      </c>
      <c r="P224" s="71" t="s">
        <v>2733</v>
      </c>
    </row>
    <row r="225" spans="1:16" s="47" customFormat="1" ht="38.25">
      <c r="A225" s="74">
        <f>IF($C225&lt;&gt;"",SUBTOTAL(103,$C$4:$C225),"")</f>
        <v>207</v>
      </c>
      <c r="B225" s="41" t="s">
        <v>1738</v>
      </c>
      <c r="C225" s="74" t="s">
        <v>446</v>
      </c>
      <c r="D225" s="42" t="s">
        <v>410</v>
      </c>
      <c r="E225" s="74" t="s">
        <v>186</v>
      </c>
      <c r="F225" s="43" t="s">
        <v>1739</v>
      </c>
      <c r="G225" s="43" t="s">
        <v>749</v>
      </c>
      <c r="H225" s="44">
        <v>500000</v>
      </c>
      <c r="I225" s="43" t="s">
        <v>1740</v>
      </c>
      <c r="J225" s="43" t="s">
        <v>1196</v>
      </c>
      <c r="K225" s="43" t="s">
        <v>884</v>
      </c>
      <c r="L225" s="43" t="s">
        <v>1741</v>
      </c>
      <c r="M225" s="45">
        <v>329</v>
      </c>
      <c r="N225" s="45">
        <v>164500000</v>
      </c>
      <c r="O225" s="46" t="s">
        <v>949</v>
      </c>
      <c r="P225" s="71" t="s">
        <v>2733</v>
      </c>
    </row>
    <row r="226" spans="1:16" s="47" customFormat="1" ht="51">
      <c r="A226" s="74">
        <f>IF($C226&lt;&gt;"",SUBTOTAL(103,$C$4:$C226),"")</f>
        <v>208</v>
      </c>
      <c r="B226" s="41" t="s">
        <v>1742</v>
      </c>
      <c r="C226" s="74" t="s">
        <v>555</v>
      </c>
      <c r="D226" s="42" t="s">
        <v>1743</v>
      </c>
      <c r="E226" s="74" t="s">
        <v>760</v>
      </c>
      <c r="F226" s="43" t="s">
        <v>1744</v>
      </c>
      <c r="G226" s="43" t="s">
        <v>749</v>
      </c>
      <c r="H226" s="44">
        <v>500000</v>
      </c>
      <c r="I226" s="43" t="s">
        <v>1411</v>
      </c>
      <c r="J226" s="43" t="s">
        <v>1745</v>
      </c>
      <c r="K226" s="43" t="s">
        <v>513</v>
      </c>
      <c r="L226" s="43" t="s">
        <v>1746</v>
      </c>
      <c r="M226" s="45">
        <v>357</v>
      </c>
      <c r="N226" s="45">
        <v>178500000</v>
      </c>
      <c r="O226" s="46" t="s">
        <v>1414</v>
      </c>
      <c r="P226" s="71" t="s">
        <v>2733</v>
      </c>
    </row>
    <row r="227" spans="1:16" s="47" customFormat="1" ht="25.5">
      <c r="A227" s="74">
        <f>IF($C227&lt;&gt;"",SUBTOTAL(103,$C$4:$C227),"")</f>
        <v>209</v>
      </c>
      <c r="B227" s="41" t="s">
        <v>1747</v>
      </c>
      <c r="C227" s="74" t="s">
        <v>555</v>
      </c>
      <c r="D227" s="42" t="s">
        <v>411</v>
      </c>
      <c r="E227" s="74" t="s">
        <v>163</v>
      </c>
      <c r="F227" s="43" t="s">
        <v>412</v>
      </c>
      <c r="G227" s="43" t="s">
        <v>749</v>
      </c>
      <c r="H227" s="44">
        <v>1500000</v>
      </c>
      <c r="I227" s="43" t="s">
        <v>1038</v>
      </c>
      <c r="J227" s="43" t="s">
        <v>1004</v>
      </c>
      <c r="K227" s="43" t="s">
        <v>513</v>
      </c>
      <c r="L227" s="43" t="s">
        <v>772</v>
      </c>
      <c r="M227" s="45">
        <v>87</v>
      </c>
      <c r="N227" s="45">
        <v>130500000</v>
      </c>
      <c r="O227" s="46" t="s">
        <v>1006</v>
      </c>
      <c r="P227" s="71" t="s">
        <v>2733</v>
      </c>
    </row>
    <row r="228" spans="1:16" s="47" customFormat="1" ht="25.5">
      <c r="A228" s="74">
        <f>IF($C228&lt;&gt;"",SUBTOTAL(103,$C$4:$C228),"")</f>
        <v>210</v>
      </c>
      <c r="B228" s="41" t="s">
        <v>1748</v>
      </c>
      <c r="C228" s="74" t="s">
        <v>555</v>
      </c>
      <c r="D228" s="42" t="s">
        <v>413</v>
      </c>
      <c r="E228" s="74" t="s">
        <v>153</v>
      </c>
      <c r="F228" s="43" t="s">
        <v>1749</v>
      </c>
      <c r="G228" s="43" t="s">
        <v>749</v>
      </c>
      <c r="H228" s="44">
        <v>40000</v>
      </c>
      <c r="I228" s="43" t="s">
        <v>1750</v>
      </c>
      <c r="J228" s="43" t="s">
        <v>1751</v>
      </c>
      <c r="K228" s="43" t="s">
        <v>543</v>
      </c>
      <c r="L228" s="43" t="s">
        <v>1752</v>
      </c>
      <c r="M228" s="45">
        <v>630</v>
      </c>
      <c r="N228" s="45">
        <v>25200000</v>
      </c>
      <c r="O228" s="46" t="s">
        <v>1753</v>
      </c>
      <c r="P228" s="71" t="s">
        <v>2733</v>
      </c>
    </row>
    <row r="229" spans="1:16" s="47" customFormat="1" ht="38.25">
      <c r="A229" s="74">
        <f>IF($C229&lt;&gt;"",SUBTOTAL(103,$C$4:$C229),"")</f>
        <v>211</v>
      </c>
      <c r="B229" s="41" t="s">
        <v>1754</v>
      </c>
      <c r="C229" s="74" t="s">
        <v>389</v>
      </c>
      <c r="D229" s="42" t="s">
        <v>1755</v>
      </c>
      <c r="E229" s="74" t="s">
        <v>654</v>
      </c>
      <c r="F229" s="43" t="s">
        <v>1755</v>
      </c>
      <c r="G229" s="43" t="s">
        <v>392</v>
      </c>
      <c r="H229" s="44">
        <v>1000</v>
      </c>
      <c r="I229" s="43" t="s">
        <v>958</v>
      </c>
      <c r="J229" s="43" t="s">
        <v>1756</v>
      </c>
      <c r="K229" s="43" t="s">
        <v>595</v>
      </c>
      <c r="L229" s="43" t="s">
        <v>1757</v>
      </c>
      <c r="M229" s="45">
        <v>16800</v>
      </c>
      <c r="N229" s="45">
        <v>16800000</v>
      </c>
      <c r="O229" s="46" t="s">
        <v>902</v>
      </c>
      <c r="P229" s="71" t="s">
        <v>2733</v>
      </c>
    </row>
    <row r="230" spans="1:16" s="47" customFormat="1" ht="25.5">
      <c r="A230" s="74">
        <f>IF($C230&lt;&gt;"",SUBTOTAL(103,$C$4:$C230),"")</f>
        <v>212</v>
      </c>
      <c r="B230" s="41" t="s">
        <v>1758</v>
      </c>
      <c r="C230" s="74" t="s">
        <v>389</v>
      </c>
      <c r="D230" s="42" t="s">
        <v>1755</v>
      </c>
      <c r="E230" s="74" t="s">
        <v>1759</v>
      </c>
      <c r="F230" s="43" t="s">
        <v>1755</v>
      </c>
      <c r="G230" s="43" t="s">
        <v>749</v>
      </c>
      <c r="H230" s="44">
        <v>20000</v>
      </c>
      <c r="I230" s="43" t="s">
        <v>1760</v>
      </c>
      <c r="J230" s="43" t="s">
        <v>1761</v>
      </c>
      <c r="K230" s="43" t="s">
        <v>1762</v>
      </c>
      <c r="L230" s="43" t="s">
        <v>1763</v>
      </c>
      <c r="M230" s="45">
        <v>735</v>
      </c>
      <c r="N230" s="45">
        <v>14700000</v>
      </c>
      <c r="O230" s="46" t="s">
        <v>1262</v>
      </c>
      <c r="P230" s="71" t="s">
        <v>2733</v>
      </c>
    </row>
    <row r="231" spans="1:16" s="47" customFormat="1" ht="25.5">
      <c r="A231" s="74">
        <f>IF($C231&lt;&gt;"",SUBTOTAL(103,$C$4:$C231),"")</f>
        <v>213</v>
      </c>
      <c r="B231" s="41" t="s">
        <v>1764</v>
      </c>
      <c r="C231" s="74" t="s">
        <v>555</v>
      </c>
      <c r="D231" s="42" t="s">
        <v>1765</v>
      </c>
      <c r="E231" s="74" t="s">
        <v>371</v>
      </c>
      <c r="F231" s="43" t="s">
        <v>1766</v>
      </c>
      <c r="G231" s="43" t="s">
        <v>1017</v>
      </c>
      <c r="H231" s="44">
        <v>50000</v>
      </c>
      <c r="I231" s="43" t="s">
        <v>1013</v>
      </c>
      <c r="J231" s="43" t="s">
        <v>228</v>
      </c>
      <c r="K231" s="43" t="s">
        <v>513</v>
      </c>
      <c r="L231" s="43" t="s">
        <v>1767</v>
      </c>
      <c r="M231" s="45">
        <v>1000</v>
      </c>
      <c r="N231" s="45">
        <v>50000000</v>
      </c>
      <c r="O231" s="46" t="s">
        <v>1768</v>
      </c>
      <c r="P231" s="71" t="s">
        <v>2733</v>
      </c>
    </row>
    <row r="232" spans="1:16" s="47" customFormat="1" ht="51">
      <c r="A232" s="74">
        <f>IF($C232&lt;&gt;"",SUBTOTAL(103,$C$4:$C232),"")</f>
        <v>214</v>
      </c>
      <c r="B232" s="41" t="s">
        <v>1769</v>
      </c>
      <c r="C232" s="74" t="s">
        <v>389</v>
      </c>
      <c r="D232" s="42" t="s">
        <v>738</v>
      </c>
      <c r="E232" s="74" t="s">
        <v>739</v>
      </c>
      <c r="F232" s="43" t="s">
        <v>1770</v>
      </c>
      <c r="G232" s="43" t="s">
        <v>736</v>
      </c>
      <c r="H232" s="44">
        <v>3500</v>
      </c>
      <c r="I232" s="43" t="s">
        <v>1771</v>
      </c>
      <c r="J232" s="43" t="s">
        <v>833</v>
      </c>
      <c r="K232" s="43" t="s">
        <v>750</v>
      </c>
      <c r="L232" s="43" t="s">
        <v>740</v>
      </c>
      <c r="M232" s="45">
        <v>60000</v>
      </c>
      <c r="N232" s="45">
        <v>210000000</v>
      </c>
      <c r="O232" s="46" t="s">
        <v>1025</v>
      </c>
      <c r="P232" s="71" t="s">
        <v>2733</v>
      </c>
    </row>
    <row r="233" spans="1:16" s="47" customFormat="1" ht="25.5">
      <c r="A233" s="74">
        <f>IF($C233&lt;&gt;"",SUBTOTAL(103,$C$4:$C233),"")</f>
        <v>215</v>
      </c>
      <c r="B233" s="41" t="s">
        <v>1772</v>
      </c>
      <c r="C233" s="74" t="s">
        <v>389</v>
      </c>
      <c r="D233" s="42" t="s">
        <v>421</v>
      </c>
      <c r="E233" s="74" t="s">
        <v>422</v>
      </c>
      <c r="F233" s="43" t="s">
        <v>480</v>
      </c>
      <c r="G233" s="43" t="s">
        <v>392</v>
      </c>
      <c r="H233" s="44">
        <v>6000</v>
      </c>
      <c r="I233" s="43" t="s">
        <v>958</v>
      </c>
      <c r="J233" s="43" t="s">
        <v>912</v>
      </c>
      <c r="K233" s="43" t="s">
        <v>750</v>
      </c>
      <c r="L233" s="43" t="s">
        <v>423</v>
      </c>
      <c r="M233" s="45">
        <v>19425</v>
      </c>
      <c r="N233" s="45">
        <v>116550000</v>
      </c>
      <c r="O233" s="46" t="s">
        <v>902</v>
      </c>
      <c r="P233" s="71" t="s">
        <v>2733</v>
      </c>
    </row>
    <row r="234" spans="1:16" s="47" customFormat="1" ht="25.5">
      <c r="A234" s="74">
        <f>IF($C234&lt;&gt;"",SUBTOTAL(103,$C$4:$C234),"")</f>
        <v>216</v>
      </c>
      <c r="B234" s="41" t="s">
        <v>1773</v>
      </c>
      <c r="C234" s="74" t="s">
        <v>555</v>
      </c>
      <c r="D234" s="42" t="s">
        <v>1774</v>
      </c>
      <c r="E234" s="74" t="s">
        <v>186</v>
      </c>
      <c r="F234" s="43" t="s">
        <v>1775</v>
      </c>
      <c r="G234" s="43" t="s">
        <v>749</v>
      </c>
      <c r="H234" s="44">
        <v>1500000</v>
      </c>
      <c r="I234" s="43" t="s">
        <v>1776</v>
      </c>
      <c r="J234" s="43" t="s">
        <v>455</v>
      </c>
      <c r="K234" s="43" t="s">
        <v>513</v>
      </c>
      <c r="L234" s="43" t="s">
        <v>1777</v>
      </c>
      <c r="M234" s="45">
        <v>126</v>
      </c>
      <c r="N234" s="45">
        <v>189000000</v>
      </c>
      <c r="O234" s="46" t="s">
        <v>941</v>
      </c>
      <c r="P234" s="71" t="s">
        <v>2733</v>
      </c>
    </row>
    <row r="235" spans="1:16" s="47" customFormat="1" ht="25.5">
      <c r="A235" s="74">
        <f>IF($C235&lt;&gt;"",SUBTOTAL(103,$C$4:$C235),"")</f>
        <v>217</v>
      </c>
      <c r="B235" s="41" t="s">
        <v>1778</v>
      </c>
      <c r="C235" s="74" t="s">
        <v>446</v>
      </c>
      <c r="D235" s="42" t="s">
        <v>1774</v>
      </c>
      <c r="E235" s="74" t="s">
        <v>186</v>
      </c>
      <c r="F235" s="43" t="s">
        <v>1779</v>
      </c>
      <c r="G235" s="43" t="s">
        <v>1017</v>
      </c>
      <c r="H235" s="44">
        <v>1000000</v>
      </c>
      <c r="I235" s="43" t="s">
        <v>1013</v>
      </c>
      <c r="J235" s="43" t="s">
        <v>228</v>
      </c>
      <c r="K235" s="43" t="s">
        <v>513</v>
      </c>
      <c r="L235" s="43" t="s">
        <v>1780</v>
      </c>
      <c r="M235" s="45">
        <v>540</v>
      </c>
      <c r="N235" s="45">
        <v>540000000</v>
      </c>
      <c r="O235" s="46" t="s">
        <v>1768</v>
      </c>
      <c r="P235" s="71" t="s">
        <v>2733</v>
      </c>
    </row>
    <row r="236" spans="1:16" s="47" customFormat="1" ht="25.5">
      <c r="A236" s="74">
        <f>IF($C236&lt;&gt;"",SUBTOTAL(103,$C$4:$C236),"")</f>
        <v>218</v>
      </c>
      <c r="B236" s="41" t="s">
        <v>1781</v>
      </c>
      <c r="C236" s="74" t="s">
        <v>733</v>
      </c>
      <c r="D236" s="42" t="s">
        <v>372</v>
      </c>
      <c r="E236" s="74" t="s">
        <v>186</v>
      </c>
      <c r="F236" s="43" t="s">
        <v>373</v>
      </c>
      <c r="G236" s="43" t="s">
        <v>1017</v>
      </c>
      <c r="H236" s="44">
        <v>35000</v>
      </c>
      <c r="I236" s="43" t="s">
        <v>1038</v>
      </c>
      <c r="J236" s="43" t="s">
        <v>228</v>
      </c>
      <c r="K236" s="43" t="s">
        <v>513</v>
      </c>
      <c r="L236" s="43" t="s">
        <v>374</v>
      </c>
      <c r="M236" s="45">
        <v>1000</v>
      </c>
      <c r="N236" s="45">
        <v>35000000</v>
      </c>
      <c r="O236" s="46" t="s">
        <v>1768</v>
      </c>
      <c r="P236" s="71" t="s">
        <v>2733</v>
      </c>
    </row>
    <row r="237" spans="1:16" s="47" customFormat="1" ht="63.75">
      <c r="A237" s="74">
        <f>IF($C237&lt;&gt;"",SUBTOTAL(103,$C$4:$C237),"")</f>
        <v>219</v>
      </c>
      <c r="B237" s="41" t="s">
        <v>1782</v>
      </c>
      <c r="C237" s="74" t="s">
        <v>389</v>
      </c>
      <c r="D237" s="42" t="s">
        <v>53</v>
      </c>
      <c r="E237" s="74" t="s">
        <v>581</v>
      </c>
      <c r="F237" s="43" t="s">
        <v>435</v>
      </c>
      <c r="G237" s="43" t="s">
        <v>749</v>
      </c>
      <c r="H237" s="44">
        <v>10000</v>
      </c>
      <c r="I237" s="43" t="s">
        <v>1783</v>
      </c>
      <c r="J237" s="43" t="s">
        <v>497</v>
      </c>
      <c r="K237" s="43" t="s">
        <v>498</v>
      </c>
      <c r="L237" s="43" t="s">
        <v>172</v>
      </c>
      <c r="M237" s="45">
        <v>7396</v>
      </c>
      <c r="N237" s="45">
        <v>73960000</v>
      </c>
      <c r="O237" s="46" t="s">
        <v>963</v>
      </c>
      <c r="P237" s="71" t="s">
        <v>2733</v>
      </c>
    </row>
    <row r="238" spans="1:16" s="47" customFormat="1" ht="38.25">
      <c r="A238" s="74">
        <f>IF($C238&lt;&gt;"",SUBTOTAL(103,$C$4:$C238),"")</f>
        <v>220</v>
      </c>
      <c r="B238" s="41" t="s">
        <v>1784</v>
      </c>
      <c r="C238" s="74" t="s">
        <v>555</v>
      </c>
      <c r="D238" s="42" t="s">
        <v>1785</v>
      </c>
      <c r="E238" s="74" t="s">
        <v>1786</v>
      </c>
      <c r="F238" s="43" t="s">
        <v>1787</v>
      </c>
      <c r="G238" s="43" t="s">
        <v>1017</v>
      </c>
      <c r="H238" s="44">
        <v>1000</v>
      </c>
      <c r="I238" s="43" t="s">
        <v>1788</v>
      </c>
      <c r="J238" s="43" t="s">
        <v>512</v>
      </c>
      <c r="K238" s="43" t="s">
        <v>513</v>
      </c>
      <c r="L238" s="43" t="s">
        <v>1789</v>
      </c>
      <c r="M238" s="45">
        <v>750</v>
      </c>
      <c r="N238" s="45">
        <v>750000</v>
      </c>
      <c r="O238" s="46" t="s">
        <v>1020</v>
      </c>
      <c r="P238" s="71" t="s">
        <v>2733</v>
      </c>
    </row>
    <row r="239" spans="1:16" s="47" customFormat="1" ht="25.5">
      <c r="A239" s="74">
        <f>IF($C239&lt;&gt;"",SUBTOTAL(103,$C$4:$C239),"")</f>
        <v>221</v>
      </c>
      <c r="B239" s="41" t="s">
        <v>1790</v>
      </c>
      <c r="C239" s="74" t="s">
        <v>555</v>
      </c>
      <c r="D239" s="42" t="s">
        <v>144</v>
      </c>
      <c r="E239" s="74" t="s">
        <v>758</v>
      </c>
      <c r="F239" s="43" t="s">
        <v>1791</v>
      </c>
      <c r="G239" s="43" t="s">
        <v>749</v>
      </c>
      <c r="H239" s="44">
        <v>20000</v>
      </c>
      <c r="I239" s="43" t="s">
        <v>1792</v>
      </c>
      <c r="J239" s="43" t="s">
        <v>1034</v>
      </c>
      <c r="K239" s="43" t="s">
        <v>513</v>
      </c>
      <c r="L239" s="43" t="s">
        <v>1793</v>
      </c>
      <c r="M239" s="45">
        <v>1155</v>
      </c>
      <c r="N239" s="45">
        <v>23100000</v>
      </c>
      <c r="O239" s="46" t="s">
        <v>1036</v>
      </c>
      <c r="P239" s="71" t="s">
        <v>2733</v>
      </c>
    </row>
    <row r="240" spans="1:16" s="47" customFormat="1" ht="38.25">
      <c r="A240" s="74">
        <f>IF($C240&lt;&gt;"",SUBTOTAL(103,$C$4:$C240),"")</f>
        <v>222</v>
      </c>
      <c r="B240" s="41" t="s">
        <v>1794</v>
      </c>
      <c r="C240" s="74" t="s">
        <v>555</v>
      </c>
      <c r="D240" s="42" t="s">
        <v>703</v>
      </c>
      <c r="E240" s="74" t="s">
        <v>739</v>
      </c>
      <c r="F240" s="43" t="s">
        <v>1795</v>
      </c>
      <c r="G240" s="43" t="s">
        <v>1017</v>
      </c>
      <c r="H240" s="44">
        <v>500000</v>
      </c>
      <c r="I240" s="43" t="s">
        <v>1796</v>
      </c>
      <c r="J240" s="43" t="s">
        <v>512</v>
      </c>
      <c r="K240" s="43" t="s">
        <v>513</v>
      </c>
      <c r="L240" s="43" t="s">
        <v>1797</v>
      </c>
      <c r="M240" s="45">
        <v>695</v>
      </c>
      <c r="N240" s="45">
        <v>347500000</v>
      </c>
      <c r="O240" s="46" t="s">
        <v>1020</v>
      </c>
      <c r="P240" s="71" t="s">
        <v>2733</v>
      </c>
    </row>
    <row r="241" spans="1:16" s="47" customFormat="1" ht="38.25">
      <c r="A241" s="74">
        <f>IF($C241&lt;&gt;"",SUBTOTAL(103,$C$4:$C241),"")</f>
        <v>223</v>
      </c>
      <c r="B241" s="41" t="s">
        <v>1798</v>
      </c>
      <c r="C241" s="74" t="s">
        <v>389</v>
      </c>
      <c r="D241" s="42" t="s">
        <v>703</v>
      </c>
      <c r="E241" s="74" t="s">
        <v>739</v>
      </c>
      <c r="F241" s="43" t="s">
        <v>273</v>
      </c>
      <c r="G241" s="43" t="s">
        <v>749</v>
      </c>
      <c r="H241" s="44">
        <v>500000</v>
      </c>
      <c r="I241" s="43" t="s">
        <v>1571</v>
      </c>
      <c r="J241" s="43" t="s">
        <v>1572</v>
      </c>
      <c r="K241" s="43" t="s">
        <v>414</v>
      </c>
      <c r="L241" s="43" t="s">
        <v>1799</v>
      </c>
      <c r="M241" s="45">
        <v>1714</v>
      </c>
      <c r="N241" s="45">
        <v>857000000</v>
      </c>
      <c r="O241" s="46" t="s">
        <v>902</v>
      </c>
      <c r="P241" s="71" t="s">
        <v>2733</v>
      </c>
    </row>
    <row r="242" spans="1:16" s="47" customFormat="1" ht="51">
      <c r="A242" s="74">
        <f>IF($C242&lt;&gt;"",SUBTOTAL(103,$C$4:$C242),"")</f>
        <v>224</v>
      </c>
      <c r="B242" s="41" t="s">
        <v>1800</v>
      </c>
      <c r="C242" s="74" t="s">
        <v>446</v>
      </c>
      <c r="D242" s="42" t="s">
        <v>237</v>
      </c>
      <c r="E242" s="74" t="s">
        <v>760</v>
      </c>
      <c r="F242" s="43" t="s">
        <v>173</v>
      </c>
      <c r="G242" s="43" t="s">
        <v>749</v>
      </c>
      <c r="H242" s="44">
        <v>300000</v>
      </c>
      <c r="I242" s="43" t="s">
        <v>1801</v>
      </c>
      <c r="J242" s="43" t="s">
        <v>174</v>
      </c>
      <c r="K242" s="43" t="s">
        <v>140</v>
      </c>
      <c r="L242" s="43" t="s">
        <v>175</v>
      </c>
      <c r="M242" s="45">
        <v>2400</v>
      </c>
      <c r="N242" s="45">
        <v>720000000</v>
      </c>
      <c r="O242" s="46" t="s">
        <v>963</v>
      </c>
      <c r="P242" s="71" t="s">
        <v>2733</v>
      </c>
    </row>
    <row r="243" spans="1:16" s="47" customFormat="1" ht="38.25">
      <c r="A243" s="74">
        <f>IF($C243&lt;&gt;"",SUBTOTAL(103,$C$4:$C243),"")</f>
        <v>225</v>
      </c>
      <c r="B243" s="41" t="s">
        <v>1802</v>
      </c>
      <c r="C243" s="74" t="s">
        <v>733</v>
      </c>
      <c r="D243" s="42" t="s">
        <v>237</v>
      </c>
      <c r="E243" s="74" t="s">
        <v>760</v>
      </c>
      <c r="F243" s="43" t="s">
        <v>1803</v>
      </c>
      <c r="G243" s="43" t="s">
        <v>749</v>
      </c>
      <c r="H243" s="44">
        <v>300000</v>
      </c>
      <c r="I243" s="43" t="s">
        <v>1804</v>
      </c>
      <c r="J243" s="43" t="s">
        <v>633</v>
      </c>
      <c r="K243" s="43" t="s">
        <v>252</v>
      </c>
      <c r="L243" s="43" t="s">
        <v>1805</v>
      </c>
      <c r="M243" s="45">
        <v>3255</v>
      </c>
      <c r="N243" s="45">
        <v>976500000</v>
      </c>
      <c r="O243" s="46" t="s">
        <v>1120</v>
      </c>
      <c r="P243" s="71" t="s">
        <v>2733</v>
      </c>
    </row>
    <row r="244" spans="1:16" s="47" customFormat="1" ht="25.5">
      <c r="A244" s="74">
        <f>IF($C244&lt;&gt;"",SUBTOTAL(103,$C$4:$C244),"")</f>
        <v>226</v>
      </c>
      <c r="B244" s="41" t="s">
        <v>1806</v>
      </c>
      <c r="C244" s="74" t="s">
        <v>389</v>
      </c>
      <c r="D244" s="42" t="s">
        <v>1807</v>
      </c>
      <c r="E244" s="74" t="s">
        <v>272</v>
      </c>
      <c r="F244" s="43" t="s">
        <v>1808</v>
      </c>
      <c r="G244" s="43" t="s">
        <v>736</v>
      </c>
      <c r="H244" s="44">
        <v>60</v>
      </c>
      <c r="I244" s="43" t="s">
        <v>1809</v>
      </c>
      <c r="J244" s="43" t="s">
        <v>1810</v>
      </c>
      <c r="K244" s="43" t="s">
        <v>38</v>
      </c>
      <c r="L244" s="43" t="s">
        <v>1811</v>
      </c>
      <c r="M244" s="45">
        <v>1580000</v>
      </c>
      <c r="N244" s="45">
        <v>94800000</v>
      </c>
      <c r="O244" s="46" t="s">
        <v>359</v>
      </c>
      <c r="P244" s="71" t="s">
        <v>2733</v>
      </c>
    </row>
    <row r="245" spans="1:16" s="47" customFormat="1" ht="51">
      <c r="A245" s="74">
        <f>IF($C245&lt;&gt;"",SUBTOTAL(103,$C$4:$C245),"")</f>
        <v>227</v>
      </c>
      <c r="B245" s="41" t="s">
        <v>1812</v>
      </c>
      <c r="C245" s="74" t="s">
        <v>389</v>
      </c>
      <c r="D245" s="42" t="s">
        <v>1813</v>
      </c>
      <c r="E245" s="74" t="s">
        <v>762</v>
      </c>
      <c r="F245" s="43" t="s">
        <v>1814</v>
      </c>
      <c r="G245" s="43" t="s">
        <v>749</v>
      </c>
      <c r="H245" s="44">
        <v>1500000</v>
      </c>
      <c r="I245" s="43" t="s">
        <v>1815</v>
      </c>
      <c r="J245" s="43" t="s">
        <v>633</v>
      </c>
      <c r="K245" s="43" t="s">
        <v>252</v>
      </c>
      <c r="L245" s="43" t="s">
        <v>1816</v>
      </c>
      <c r="M245" s="45">
        <v>756</v>
      </c>
      <c r="N245" s="45">
        <v>1134000000</v>
      </c>
      <c r="O245" s="46" t="s">
        <v>1120</v>
      </c>
      <c r="P245" s="71" t="s">
        <v>2733</v>
      </c>
    </row>
    <row r="246" spans="1:16" s="47" customFormat="1" ht="25.5">
      <c r="A246" s="74">
        <f>IF($C246&lt;&gt;"",SUBTOTAL(103,$C$4:$C246),"")</f>
        <v>228</v>
      </c>
      <c r="B246" s="41" t="s">
        <v>1817</v>
      </c>
      <c r="C246" s="74" t="s">
        <v>446</v>
      </c>
      <c r="D246" s="42" t="s">
        <v>375</v>
      </c>
      <c r="E246" s="74" t="s">
        <v>762</v>
      </c>
      <c r="F246" s="43" t="s">
        <v>483</v>
      </c>
      <c r="G246" s="43" t="s">
        <v>1017</v>
      </c>
      <c r="H246" s="44">
        <v>1500000</v>
      </c>
      <c r="I246" s="43" t="s">
        <v>1038</v>
      </c>
      <c r="J246" s="43" t="s">
        <v>228</v>
      </c>
      <c r="K246" s="43" t="s">
        <v>513</v>
      </c>
      <c r="L246" s="43" t="s">
        <v>376</v>
      </c>
      <c r="M246" s="45">
        <v>540</v>
      </c>
      <c r="N246" s="45">
        <v>810000000</v>
      </c>
      <c r="O246" s="46" t="s">
        <v>1768</v>
      </c>
      <c r="P246" s="71" t="s">
        <v>2733</v>
      </c>
    </row>
    <row r="247" spans="1:16" s="47" customFormat="1" ht="38.25">
      <c r="A247" s="74">
        <f>IF($C247&lt;&gt;"",SUBTOTAL(103,$C$4:$C247),"")</f>
        <v>229</v>
      </c>
      <c r="B247" s="41" t="s">
        <v>1818</v>
      </c>
      <c r="C247" s="74" t="s">
        <v>555</v>
      </c>
      <c r="D247" s="42" t="s">
        <v>424</v>
      </c>
      <c r="E247" s="74" t="s">
        <v>637</v>
      </c>
      <c r="F247" s="43" t="s">
        <v>1819</v>
      </c>
      <c r="G247" s="43" t="s">
        <v>1017</v>
      </c>
      <c r="H247" s="44">
        <v>1200000</v>
      </c>
      <c r="I247" s="43" t="s">
        <v>1820</v>
      </c>
      <c r="J247" s="43" t="s">
        <v>512</v>
      </c>
      <c r="K247" s="43" t="s">
        <v>513</v>
      </c>
      <c r="L247" s="43" t="s">
        <v>1821</v>
      </c>
      <c r="M247" s="45">
        <v>520</v>
      </c>
      <c r="N247" s="45">
        <v>624000000</v>
      </c>
      <c r="O247" s="46" t="s">
        <v>1020</v>
      </c>
      <c r="P247" s="71" t="s">
        <v>2733</v>
      </c>
    </row>
    <row r="248" spans="1:16" s="47" customFormat="1" ht="38.25">
      <c r="A248" s="74">
        <f>IF($C248&lt;&gt;"",SUBTOTAL(103,$C$4:$C248),"")</f>
        <v>230</v>
      </c>
      <c r="B248" s="41" t="s">
        <v>1822</v>
      </c>
      <c r="C248" s="74" t="s">
        <v>555</v>
      </c>
      <c r="D248" s="42" t="s">
        <v>148</v>
      </c>
      <c r="E248" s="74" t="s">
        <v>149</v>
      </c>
      <c r="F248" s="43" t="s">
        <v>1823</v>
      </c>
      <c r="G248" s="43" t="s">
        <v>1017</v>
      </c>
      <c r="H248" s="44">
        <v>150000</v>
      </c>
      <c r="I248" s="43" t="s">
        <v>1824</v>
      </c>
      <c r="J248" s="43" t="s">
        <v>512</v>
      </c>
      <c r="K248" s="43" t="s">
        <v>513</v>
      </c>
      <c r="L248" s="43" t="s">
        <v>1825</v>
      </c>
      <c r="M248" s="45">
        <v>648</v>
      </c>
      <c r="N248" s="45">
        <v>97200000</v>
      </c>
      <c r="O248" s="46" t="s">
        <v>1020</v>
      </c>
      <c r="P248" s="71" t="s">
        <v>2733</v>
      </c>
    </row>
    <row r="249" spans="1:16" s="47" customFormat="1" ht="51">
      <c r="A249" s="74">
        <f>IF($C249&lt;&gt;"",SUBTOTAL(103,$C$4:$C249),"")</f>
        <v>231</v>
      </c>
      <c r="B249" s="41" t="s">
        <v>1826</v>
      </c>
      <c r="C249" s="74" t="s">
        <v>389</v>
      </c>
      <c r="D249" s="42" t="s">
        <v>676</v>
      </c>
      <c r="E249" s="74" t="s">
        <v>573</v>
      </c>
      <c r="F249" s="43" t="s">
        <v>176</v>
      </c>
      <c r="G249" s="43" t="s">
        <v>749</v>
      </c>
      <c r="H249" s="44">
        <v>10000</v>
      </c>
      <c r="I249" s="43" t="s">
        <v>1827</v>
      </c>
      <c r="J249" s="43" t="s">
        <v>177</v>
      </c>
      <c r="K249" s="43" t="s">
        <v>178</v>
      </c>
      <c r="L249" s="43" t="s">
        <v>1828</v>
      </c>
      <c r="M249" s="45">
        <v>10123</v>
      </c>
      <c r="N249" s="45">
        <v>101230000</v>
      </c>
      <c r="O249" s="46" t="s">
        <v>963</v>
      </c>
      <c r="P249" s="71" t="s">
        <v>2733</v>
      </c>
    </row>
    <row r="250" spans="1:16" s="47" customFormat="1" ht="51">
      <c r="A250" s="74">
        <f>IF($C250&lt;&gt;"",SUBTOTAL(103,$C$4:$C250),"")</f>
        <v>232</v>
      </c>
      <c r="B250" s="41" t="s">
        <v>1829</v>
      </c>
      <c r="C250" s="74" t="s">
        <v>389</v>
      </c>
      <c r="D250" s="42" t="s">
        <v>676</v>
      </c>
      <c r="E250" s="74" t="s">
        <v>582</v>
      </c>
      <c r="F250" s="43" t="s">
        <v>179</v>
      </c>
      <c r="G250" s="43" t="s">
        <v>749</v>
      </c>
      <c r="H250" s="44">
        <v>20000</v>
      </c>
      <c r="I250" s="43" t="s">
        <v>1827</v>
      </c>
      <c r="J250" s="43" t="s">
        <v>177</v>
      </c>
      <c r="K250" s="43" t="s">
        <v>178</v>
      </c>
      <c r="L250" s="43" t="s">
        <v>1830</v>
      </c>
      <c r="M250" s="45">
        <v>6589</v>
      </c>
      <c r="N250" s="45">
        <v>131780000</v>
      </c>
      <c r="O250" s="46" t="s">
        <v>963</v>
      </c>
      <c r="P250" s="71" t="s">
        <v>2733</v>
      </c>
    </row>
    <row r="251" spans="1:16" s="47" customFormat="1" ht="51">
      <c r="A251" s="74">
        <f>IF($C251&lt;&gt;"",SUBTOTAL(103,$C$4:$C251),"")</f>
        <v>233</v>
      </c>
      <c r="B251" s="41" t="s">
        <v>1831</v>
      </c>
      <c r="C251" s="74" t="s">
        <v>389</v>
      </c>
      <c r="D251" s="42" t="s">
        <v>676</v>
      </c>
      <c r="E251" s="74" t="s">
        <v>583</v>
      </c>
      <c r="F251" s="43" t="s">
        <v>180</v>
      </c>
      <c r="G251" s="43" t="s">
        <v>749</v>
      </c>
      <c r="H251" s="44">
        <v>20000</v>
      </c>
      <c r="I251" s="43" t="s">
        <v>1827</v>
      </c>
      <c r="J251" s="43" t="s">
        <v>177</v>
      </c>
      <c r="K251" s="43" t="s">
        <v>178</v>
      </c>
      <c r="L251" s="43" t="s">
        <v>1832</v>
      </c>
      <c r="M251" s="45">
        <v>6589</v>
      </c>
      <c r="N251" s="45">
        <v>131780000</v>
      </c>
      <c r="O251" s="46" t="s">
        <v>963</v>
      </c>
      <c r="P251" s="71" t="s">
        <v>2733</v>
      </c>
    </row>
    <row r="252" spans="1:16" s="47" customFormat="1" ht="38.25">
      <c r="A252" s="74">
        <f>IF($C252&lt;&gt;"",SUBTOTAL(103,$C$4:$C252),"")</f>
        <v>234</v>
      </c>
      <c r="B252" s="41" t="s">
        <v>1833</v>
      </c>
      <c r="C252" s="74" t="s">
        <v>446</v>
      </c>
      <c r="D252" s="42" t="s">
        <v>610</v>
      </c>
      <c r="E252" s="74" t="s">
        <v>611</v>
      </c>
      <c r="F252" s="43" t="s">
        <v>1834</v>
      </c>
      <c r="G252" s="43" t="s">
        <v>749</v>
      </c>
      <c r="H252" s="44">
        <v>12000</v>
      </c>
      <c r="I252" s="43" t="s">
        <v>1835</v>
      </c>
      <c r="J252" s="43" t="s">
        <v>1836</v>
      </c>
      <c r="K252" s="43" t="s">
        <v>305</v>
      </c>
      <c r="L252" s="43" t="s">
        <v>1837</v>
      </c>
      <c r="M252" s="45">
        <v>1749</v>
      </c>
      <c r="N252" s="45">
        <v>20988000</v>
      </c>
      <c r="O252" s="46" t="s">
        <v>1341</v>
      </c>
      <c r="P252" s="71" t="s">
        <v>2733</v>
      </c>
    </row>
    <row r="253" spans="1:16" s="47" customFormat="1" ht="51">
      <c r="A253" s="74">
        <f>IF($C253&lt;&gt;"",SUBTOTAL(103,$C$4:$C253),"")</f>
        <v>235</v>
      </c>
      <c r="B253" s="41" t="s">
        <v>1838</v>
      </c>
      <c r="C253" s="74" t="s">
        <v>389</v>
      </c>
      <c r="D253" s="42" t="s">
        <v>54</v>
      </c>
      <c r="E253" s="74" t="s">
        <v>584</v>
      </c>
      <c r="F253" s="43" t="s">
        <v>181</v>
      </c>
      <c r="G253" s="43" t="s">
        <v>749</v>
      </c>
      <c r="H253" s="44">
        <v>5000</v>
      </c>
      <c r="I253" s="43" t="s">
        <v>1827</v>
      </c>
      <c r="J253" s="43" t="s">
        <v>177</v>
      </c>
      <c r="K253" s="43" t="s">
        <v>178</v>
      </c>
      <c r="L253" s="43" t="s">
        <v>1839</v>
      </c>
      <c r="M253" s="45">
        <v>10123</v>
      </c>
      <c r="N253" s="45">
        <v>50615000</v>
      </c>
      <c r="O253" s="46" t="s">
        <v>963</v>
      </c>
      <c r="P253" s="71" t="s">
        <v>2733</v>
      </c>
    </row>
    <row r="254" spans="1:16" s="47" customFormat="1" ht="25.5">
      <c r="A254" s="74">
        <f>IF($C254&lt;&gt;"",SUBTOTAL(103,$C$4:$C254),"")</f>
        <v>236</v>
      </c>
      <c r="B254" s="41" t="s">
        <v>1840</v>
      </c>
      <c r="C254" s="74" t="s">
        <v>555</v>
      </c>
      <c r="D254" s="42" t="s">
        <v>150</v>
      </c>
      <c r="E254" s="74" t="s">
        <v>745</v>
      </c>
      <c r="F254" s="43" t="s">
        <v>151</v>
      </c>
      <c r="G254" s="43" t="s">
        <v>1017</v>
      </c>
      <c r="H254" s="44">
        <v>35000</v>
      </c>
      <c r="I254" s="43" t="s">
        <v>1841</v>
      </c>
      <c r="J254" s="43" t="s">
        <v>512</v>
      </c>
      <c r="K254" s="43" t="s">
        <v>513</v>
      </c>
      <c r="L254" s="43" t="s">
        <v>152</v>
      </c>
      <c r="M254" s="45">
        <v>273</v>
      </c>
      <c r="N254" s="45">
        <v>9555000</v>
      </c>
      <c r="O254" s="46" t="s">
        <v>1020</v>
      </c>
      <c r="P254" s="71" t="s">
        <v>2733</v>
      </c>
    </row>
    <row r="255" spans="1:16" s="47" customFormat="1" ht="63.75">
      <c r="A255" s="74">
        <f>IF($C255&lt;&gt;"",SUBTOTAL(103,$C$4:$C255),"")</f>
        <v>237</v>
      </c>
      <c r="B255" s="41" t="s">
        <v>1842</v>
      </c>
      <c r="C255" s="74" t="s">
        <v>389</v>
      </c>
      <c r="D255" s="42" t="s">
        <v>66</v>
      </c>
      <c r="E255" s="74" t="s">
        <v>67</v>
      </c>
      <c r="F255" s="43" t="s">
        <v>1843</v>
      </c>
      <c r="G255" s="43" t="s">
        <v>749</v>
      </c>
      <c r="H255" s="44">
        <v>60000</v>
      </c>
      <c r="I255" s="43" t="s">
        <v>1844</v>
      </c>
      <c r="J255" s="43" t="s">
        <v>68</v>
      </c>
      <c r="K255" s="43" t="s">
        <v>750</v>
      </c>
      <c r="L255" s="43" t="s">
        <v>223</v>
      </c>
      <c r="M255" s="45">
        <v>10387</v>
      </c>
      <c r="N255" s="45">
        <v>623220000</v>
      </c>
      <c r="O255" s="46" t="s">
        <v>467</v>
      </c>
      <c r="P255" s="71" t="s">
        <v>2733</v>
      </c>
    </row>
    <row r="256" spans="1:16" s="47" customFormat="1" ht="63.75">
      <c r="A256" s="74">
        <f>IF($C256&lt;&gt;"",SUBTOTAL(103,$C$4:$C256),"")</f>
        <v>238</v>
      </c>
      <c r="B256" s="41" t="s">
        <v>1845</v>
      </c>
      <c r="C256" s="74" t="s">
        <v>555</v>
      </c>
      <c r="D256" s="42" t="s">
        <v>788</v>
      </c>
      <c r="E256" s="74" t="s">
        <v>789</v>
      </c>
      <c r="F256" s="43" t="s">
        <v>1846</v>
      </c>
      <c r="G256" s="43" t="s">
        <v>749</v>
      </c>
      <c r="H256" s="44">
        <v>20000</v>
      </c>
      <c r="I256" s="43" t="s">
        <v>1847</v>
      </c>
      <c r="J256" s="43" t="s">
        <v>1848</v>
      </c>
      <c r="K256" s="43" t="s">
        <v>513</v>
      </c>
      <c r="L256" s="43" t="s">
        <v>1849</v>
      </c>
      <c r="M256" s="45">
        <v>550</v>
      </c>
      <c r="N256" s="45">
        <v>11000000</v>
      </c>
      <c r="O256" s="46" t="s">
        <v>902</v>
      </c>
      <c r="P256" s="71" t="s">
        <v>2733</v>
      </c>
    </row>
    <row r="257" spans="1:16" s="59" customFormat="1" ht="24">
      <c r="A257" s="74">
        <f>IF($C257&lt;&gt;"",SUBTOTAL(103,$C$4:$C257),"")</f>
      </c>
      <c r="B257" s="68" t="s">
        <v>212</v>
      </c>
      <c r="C257" s="75"/>
      <c r="D257" s="60"/>
      <c r="E257" s="75"/>
      <c r="F257" s="64"/>
      <c r="G257" s="64"/>
      <c r="H257" s="62"/>
      <c r="I257" s="64"/>
      <c r="J257" s="64"/>
      <c r="K257" s="64"/>
      <c r="L257" s="64"/>
      <c r="M257" s="63"/>
      <c r="N257" s="63"/>
      <c r="O257" s="11"/>
      <c r="P257" s="71" t="s">
        <v>2733</v>
      </c>
    </row>
    <row r="258" spans="1:16" s="47" customFormat="1" ht="25.5">
      <c r="A258" s="74">
        <f>IF($C258&lt;&gt;"",SUBTOTAL(103,$C$4:$C258),"")</f>
        <v>239</v>
      </c>
      <c r="B258" s="46" t="s">
        <v>1850</v>
      </c>
      <c r="C258" s="74" t="s">
        <v>555</v>
      </c>
      <c r="D258" s="42" t="s">
        <v>885</v>
      </c>
      <c r="E258" s="74" t="s">
        <v>438</v>
      </c>
      <c r="F258" s="48" t="s">
        <v>1851</v>
      </c>
      <c r="G258" s="48" t="s">
        <v>749</v>
      </c>
      <c r="H258" s="44">
        <v>1000000</v>
      </c>
      <c r="I258" s="48" t="s">
        <v>1013</v>
      </c>
      <c r="J258" s="48" t="s">
        <v>1004</v>
      </c>
      <c r="K258" s="48" t="s">
        <v>513</v>
      </c>
      <c r="L258" s="48" t="s">
        <v>1852</v>
      </c>
      <c r="M258" s="45">
        <v>222</v>
      </c>
      <c r="N258" s="45">
        <v>222000000</v>
      </c>
      <c r="O258" s="46" t="s">
        <v>1006</v>
      </c>
      <c r="P258" s="71" t="s">
        <v>2733</v>
      </c>
    </row>
    <row r="259" spans="1:16" s="47" customFormat="1" ht="38.25">
      <c r="A259" s="74">
        <f>IF($C259&lt;&gt;"",SUBTOTAL(103,$C$4:$C259),"")</f>
        <v>240</v>
      </c>
      <c r="B259" s="41" t="s">
        <v>1853</v>
      </c>
      <c r="C259" s="74" t="s">
        <v>446</v>
      </c>
      <c r="D259" s="42" t="s">
        <v>885</v>
      </c>
      <c r="E259" s="74" t="s">
        <v>438</v>
      </c>
      <c r="F259" s="43" t="s">
        <v>1854</v>
      </c>
      <c r="G259" s="43" t="s">
        <v>749</v>
      </c>
      <c r="H259" s="44">
        <v>500000</v>
      </c>
      <c r="I259" s="43" t="s">
        <v>1855</v>
      </c>
      <c r="J259" s="43" t="s">
        <v>1196</v>
      </c>
      <c r="K259" s="43" t="s">
        <v>884</v>
      </c>
      <c r="L259" s="43" t="s">
        <v>1856</v>
      </c>
      <c r="M259" s="45">
        <v>888</v>
      </c>
      <c r="N259" s="45">
        <v>444000000</v>
      </c>
      <c r="O259" s="46" t="s">
        <v>949</v>
      </c>
      <c r="P259" s="71" t="s">
        <v>2733</v>
      </c>
    </row>
    <row r="260" spans="1:16" s="47" customFormat="1" ht="76.5">
      <c r="A260" s="74">
        <f>IF($C260&lt;&gt;"",SUBTOTAL(103,$C$4:$C260),"")</f>
        <v>241</v>
      </c>
      <c r="B260" s="41" t="s">
        <v>1857</v>
      </c>
      <c r="C260" s="74" t="s">
        <v>555</v>
      </c>
      <c r="D260" s="42" t="s">
        <v>802</v>
      </c>
      <c r="E260" s="74" t="s">
        <v>306</v>
      </c>
      <c r="F260" s="43" t="s">
        <v>730</v>
      </c>
      <c r="G260" s="43" t="s">
        <v>749</v>
      </c>
      <c r="H260" s="44">
        <v>300000</v>
      </c>
      <c r="I260" s="43" t="s">
        <v>731</v>
      </c>
      <c r="J260" s="43" t="s">
        <v>1858</v>
      </c>
      <c r="K260" s="43" t="s">
        <v>513</v>
      </c>
      <c r="L260" s="43" t="s">
        <v>0</v>
      </c>
      <c r="M260" s="45">
        <v>503</v>
      </c>
      <c r="N260" s="45">
        <v>150900000</v>
      </c>
      <c r="O260" s="46" t="s">
        <v>1859</v>
      </c>
      <c r="P260" s="71" t="s">
        <v>2733</v>
      </c>
    </row>
    <row r="261" spans="1:16" s="47" customFormat="1" ht="38.25">
      <c r="A261" s="74">
        <f>IF($C261&lt;&gt;"",SUBTOTAL(103,$C$4:$C261),"")</f>
        <v>242</v>
      </c>
      <c r="B261" s="41" t="s">
        <v>1860</v>
      </c>
      <c r="C261" s="74" t="s">
        <v>389</v>
      </c>
      <c r="D261" s="42" t="s">
        <v>426</v>
      </c>
      <c r="E261" s="74" t="s">
        <v>427</v>
      </c>
      <c r="F261" s="43" t="s">
        <v>1861</v>
      </c>
      <c r="G261" s="43" t="s">
        <v>749</v>
      </c>
      <c r="H261" s="44">
        <v>10000</v>
      </c>
      <c r="I261" s="43" t="s">
        <v>1862</v>
      </c>
      <c r="J261" s="43" t="s">
        <v>428</v>
      </c>
      <c r="K261" s="43" t="s">
        <v>595</v>
      </c>
      <c r="L261" s="43" t="s">
        <v>429</v>
      </c>
      <c r="M261" s="45">
        <v>5266.65</v>
      </c>
      <c r="N261" s="45">
        <v>52666500</v>
      </c>
      <c r="O261" s="46" t="s">
        <v>902</v>
      </c>
      <c r="P261" s="71" t="s">
        <v>2733</v>
      </c>
    </row>
    <row r="262" spans="1:16" s="47" customFormat="1" ht="38.25">
      <c r="A262" s="74">
        <f>IF($C262&lt;&gt;"",SUBTOTAL(103,$C$4:$C262),"")</f>
        <v>243</v>
      </c>
      <c r="B262" s="41" t="s">
        <v>1863</v>
      </c>
      <c r="C262" s="74" t="s">
        <v>555</v>
      </c>
      <c r="D262" s="42" t="s">
        <v>1864</v>
      </c>
      <c r="E262" s="74" t="s">
        <v>1865</v>
      </c>
      <c r="F262" s="43" t="s">
        <v>1866</v>
      </c>
      <c r="G262" s="43" t="s">
        <v>749</v>
      </c>
      <c r="H262" s="44">
        <v>50000</v>
      </c>
      <c r="I262" s="43" t="s">
        <v>1867</v>
      </c>
      <c r="J262" s="43" t="s">
        <v>321</v>
      </c>
      <c r="K262" s="43" t="s">
        <v>513</v>
      </c>
      <c r="L262" s="43" t="s">
        <v>1868</v>
      </c>
      <c r="M262" s="45">
        <v>1890</v>
      </c>
      <c r="N262" s="45">
        <v>94500000</v>
      </c>
      <c r="O262" s="46" t="s">
        <v>1000</v>
      </c>
      <c r="P262" s="71" t="s">
        <v>2733</v>
      </c>
    </row>
    <row r="263" spans="1:16" s="47" customFormat="1" ht="38.25">
      <c r="A263" s="74">
        <f>IF($C263&lt;&gt;"",SUBTOTAL(103,$C$4:$C263),"")</f>
        <v>244</v>
      </c>
      <c r="B263" s="41" t="s">
        <v>1869</v>
      </c>
      <c r="C263" s="74" t="s">
        <v>446</v>
      </c>
      <c r="D263" s="42" t="s">
        <v>377</v>
      </c>
      <c r="E263" s="74" t="s">
        <v>438</v>
      </c>
      <c r="F263" s="43" t="s">
        <v>1870</v>
      </c>
      <c r="G263" s="43" t="s">
        <v>749</v>
      </c>
      <c r="H263" s="44">
        <v>10000</v>
      </c>
      <c r="I263" s="43" t="s">
        <v>1871</v>
      </c>
      <c r="J263" s="43" t="s">
        <v>840</v>
      </c>
      <c r="K263" s="43" t="s">
        <v>513</v>
      </c>
      <c r="L263" s="43" t="s">
        <v>1872</v>
      </c>
      <c r="M263" s="45">
        <v>2625</v>
      </c>
      <c r="N263" s="45">
        <v>26250000</v>
      </c>
      <c r="O263" s="46" t="s">
        <v>1873</v>
      </c>
      <c r="P263" s="71" t="s">
        <v>2733</v>
      </c>
    </row>
    <row r="264" spans="1:16" s="47" customFormat="1" ht="38.25">
      <c r="A264" s="74">
        <f>IF($C264&lt;&gt;"",SUBTOTAL(103,$C$4:$C264),"")</f>
        <v>245</v>
      </c>
      <c r="B264" s="41" t="s">
        <v>1874</v>
      </c>
      <c r="C264" s="74" t="s">
        <v>555</v>
      </c>
      <c r="D264" s="42" t="s">
        <v>1875</v>
      </c>
      <c r="E264" s="74" t="s">
        <v>438</v>
      </c>
      <c r="F264" s="43" t="s">
        <v>1876</v>
      </c>
      <c r="G264" s="43" t="s">
        <v>749</v>
      </c>
      <c r="H264" s="44">
        <v>650000</v>
      </c>
      <c r="I264" s="43" t="s">
        <v>1877</v>
      </c>
      <c r="J264" s="43" t="s">
        <v>851</v>
      </c>
      <c r="K264" s="43" t="s">
        <v>513</v>
      </c>
      <c r="L264" s="43" t="s">
        <v>1878</v>
      </c>
      <c r="M264" s="45">
        <v>320</v>
      </c>
      <c r="N264" s="45">
        <v>208000000</v>
      </c>
      <c r="O264" s="46" t="s">
        <v>1219</v>
      </c>
      <c r="P264" s="71" t="s">
        <v>2733</v>
      </c>
    </row>
    <row r="265" spans="1:16" s="47" customFormat="1" ht="38.25">
      <c r="A265" s="74">
        <f>IF($C265&lt;&gt;"",SUBTOTAL(103,$C$4:$C265),"")</f>
        <v>246</v>
      </c>
      <c r="B265" s="41" t="s">
        <v>1879</v>
      </c>
      <c r="C265" s="74" t="s">
        <v>446</v>
      </c>
      <c r="D265" s="42" t="s">
        <v>1875</v>
      </c>
      <c r="E265" s="74" t="s">
        <v>438</v>
      </c>
      <c r="F265" s="43" t="s">
        <v>1880</v>
      </c>
      <c r="G265" s="43" t="s">
        <v>749</v>
      </c>
      <c r="H265" s="44">
        <v>300000</v>
      </c>
      <c r="I265" s="43" t="s">
        <v>1881</v>
      </c>
      <c r="J265" s="43" t="s">
        <v>1882</v>
      </c>
      <c r="K265" s="43" t="s">
        <v>884</v>
      </c>
      <c r="L265" s="43" t="s">
        <v>1883</v>
      </c>
      <c r="M265" s="45">
        <v>1100</v>
      </c>
      <c r="N265" s="45">
        <v>330000000</v>
      </c>
      <c r="O265" s="46" t="s">
        <v>949</v>
      </c>
      <c r="P265" s="71" t="s">
        <v>2733</v>
      </c>
    </row>
    <row r="266" spans="1:16" s="59" customFormat="1" ht="24">
      <c r="A266" s="74">
        <f>IF($C266&lt;&gt;"",SUBTOTAL(103,$C$4:$C266),"")</f>
      </c>
      <c r="B266" s="68" t="s">
        <v>213</v>
      </c>
      <c r="C266" s="75"/>
      <c r="D266" s="60"/>
      <c r="E266" s="75"/>
      <c r="F266" s="64"/>
      <c r="G266" s="64"/>
      <c r="H266" s="62"/>
      <c r="I266" s="64"/>
      <c r="J266" s="64"/>
      <c r="K266" s="64"/>
      <c r="L266" s="64"/>
      <c r="M266" s="63"/>
      <c r="N266" s="63"/>
      <c r="O266" s="11"/>
      <c r="P266" s="71" t="s">
        <v>2733</v>
      </c>
    </row>
    <row r="267" spans="1:16" s="47" customFormat="1" ht="63.75">
      <c r="A267" s="74">
        <f>IF($C267&lt;&gt;"",SUBTOTAL(103,$C$4:$C267),"")</f>
        <v>247</v>
      </c>
      <c r="B267" s="41" t="s">
        <v>1884</v>
      </c>
      <c r="C267" s="74" t="s">
        <v>389</v>
      </c>
      <c r="D267" s="42" t="s">
        <v>378</v>
      </c>
      <c r="E267" s="74" t="s">
        <v>405</v>
      </c>
      <c r="F267" s="43" t="s">
        <v>672</v>
      </c>
      <c r="G267" s="43" t="s">
        <v>392</v>
      </c>
      <c r="H267" s="44">
        <v>15000</v>
      </c>
      <c r="I267" s="43" t="s">
        <v>224</v>
      </c>
      <c r="J267" s="43" t="s">
        <v>1642</v>
      </c>
      <c r="K267" s="43" t="s">
        <v>354</v>
      </c>
      <c r="L267" s="43" t="s">
        <v>225</v>
      </c>
      <c r="M267" s="45">
        <v>13698</v>
      </c>
      <c r="N267" s="45">
        <v>205470000</v>
      </c>
      <c r="O267" s="46" t="s">
        <v>467</v>
      </c>
      <c r="P267" s="71" t="s">
        <v>2733</v>
      </c>
    </row>
    <row r="268" spans="1:16" s="47" customFormat="1" ht="25.5">
      <c r="A268" s="74">
        <f>IF($C268&lt;&gt;"",SUBTOTAL(103,$C$4:$C268),"")</f>
        <v>248</v>
      </c>
      <c r="B268" s="46" t="s">
        <v>1885</v>
      </c>
      <c r="C268" s="74" t="s">
        <v>555</v>
      </c>
      <c r="D268" s="42" t="s">
        <v>378</v>
      </c>
      <c r="E268" s="74" t="s">
        <v>405</v>
      </c>
      <c r="F268" s="48" t="s">
        <v>300</v>
      </c>
      <c r="G268" s="48" t="s">
        <v>392</v>
      </c>
      <c r="H268" s="44">
        <v>4000</v>
      </c>
      <c r="I268" s="48" t="s">
        <v>1886</v>
      </c>
      <c r="J268" s="48" t="s">
        <v>455</v>
      </c>
      <c r="K268" s="48" t="s">
        <v>513</v>
      </c>
      <c r="L268" s="48" t="s">
        <v>76</v>
      </c>
      <c r="M268" s="45">
        <v>12075</v>
      </c>
      <c r="N268" s="45">
        <v>48300000</v>
      </c>
      <c r="O268" s="46" t="s">
        <v>941</v>
      </c>
      <c r="P268" s="71" t="s">
        <v>2733</v>
      </c>
    </row>
    <row r="269" spans="1:16" s="47" customFormat="1" ht="102">
      <c r="A269" s="74">
        <f>IF($C269&lt;&gt;"",SUBTOTAL(103,$C$4:$C269),"")</f>
        <v>249</v>
      </c>
      <c r="B269" s="41" t="s">
        <v>1887</v>
      </c>
      <c r="C269" s="74" t="s">
        <v>446</v>
      </c>
      <c r="D269" s="42" t="s">
        <v>378</v>
      </c>
      <c r="E269" s="74" t="s">
        <v>558</v>
      </c>
      <c r="F269" s="43" t="s">
        <v>1888</v>
      </c>
      <c r="G269" s="43" t="s">
        <v>749</v>
      </c>
      <c r="H269" s="44">
        <v>15000</v>
      </c>
      <c r="I269" s="43" t="s">
        <v>1844</v>
      </c>
      <c r="J269" s="43" t="s">
        <v>673</v>
      </c>
      <c r="K269" s="43" t="s">
        <v>513</v>
      </c>
      <c r="L269" s="43" t="s">
        <v>1889</v>
      </c>
      <c r="M269" s="45">
        <v>4612</v>
      </c>
      <c r="N269" s="45">
        <v>69180000</v>
      </c>
      <c r="O269" s="46" t="s">
        <v>467</v>
      </c>
      <c r="P269" s="71" t="s">
        <v>2733</v>
      </c>
    </row>
    <row r="270" spans="1:16" s="47" customFormat="1" ht="38.25">
      <c r="A270" s="74">
        <f>IF($C270&lt;&gt;"",SUBTOTAL(103,$C$4:$C270),"")</f>
        <v>250</v>
      </c>
      <c r="B270" s="41" t="s">
        <v>1890</v>
      </c>
      <c r="C270" s="74" t="s">
        <v>555</v>
      </c>
      <c r="D270" s="42" t="s">
        <v>378</v>
      </c>
      <c r="E270" s="74" t="s">
        <v>558</v>
      </c>
      <c r="F270" s="43" t="s">
        <v>1891</v>
      </c>
      <c r="G270" s="43" t="s">
        <v>749</v>
      </c>
      <c r="H270" s="44">
        <v>200000</v>
      </c>
      <c r="I270" s="43" t="s">
        <v>1844</v>
      </c>
      <c r="J270" s="43" t="s">
        <v>1010</v>
      </c>
      <c r="K270" s="43" t="s">
        <v>513</v>
      </c>
      <c r="L270" s="43" t="s">
        <v>1892</v>
      </c>
      <c r="M270" s="45">
        <v>399</v>
      </c>
      <c r="N270" s="45">
        <v>79800000</v>
      </c>
      <c r="O270" s="46" t="s">
        <v>1011</v>
      </c>
      <c r="P270" s="71" t="s">
        <v>2733</v>
      </c>
    </row>
    <row r="271" spans="1:16" s="47" customFormat="1" ht="51">
      <c r="A271" s="74">
        <f>IF($C271&lt;&gt;"",SUBTOTAL(103,$C$4:$C271),"")</f>
        <v>251</v>
      </c>
      <c r="B271" s="41" t="s">
        <v>1893</v>
      </c>
      <c r="C271" s="74" t="s">
        <v>555</v>
      </c>
      <c r="D271" s="42" t="s">
        <v>741</v>
      </c>
      <c r="E271" s="74" t="s">
        <v>306</v>
      </c>
      <c r="F271" s="43" t="s">
        <v>1894</v>
      </c>
      <c r="G271" s="43" t="s">
        <v>749</v>
      </c>
      <c r="H271" s="44">
        <v>2000</v>
      </c>
      <c r="I271" s="43" t="s">
        <v>1895</v>
      </c>
      <c r="J271" s="43" t="s">
        <v>1896</v>
      </c>
      <c r="K271" s="43" t="s">
        <v>513</v>
      </c>
      <c r="L271" s="43" t="s">
        <v>1897</v>
      </c>
      <c r="M271" s="45">
        <v>6500</v>
      </c>
      <c r="N271" s="45">
        <v>13000000</v>
      </c>
      <c r="O271" s="46" t="s">
        <v>1314</v>
      </c>
      <c r="P271" s="71" t="s">
        <v>2733</v>
      </c>
    </row>
    <row r="272" spans="1:16" s="47" customFormat="1" ht="25.5">
      <c r="A272" s="74">
        <f>IF($C272&lt;&gt;"",SUBTOTAL(103,$C$4:$C272),"")</f>
        <v>252</v>
      </c>
      <c r="B272" s="41" t="s">
        <v>1898</v>
      </c>
      <c r="C272" s="74" t="s">
        <v>389</v>
      </c>
      <c r="D272" s="42" t="s">
        <v>741</v>
      </c>
      <c r="E272" s="74" t="s">
        <v>742</v>
      </c>
      <c r="F272" s="43" t="s">
        <v>1899</v>
      </c>
      <c r="G272" s="43" t="s">
        <v>392</v>
      </c>
      <c r="H272" s="44">
        <v>15000</v>
      </c>
      <c r="I272" s="43" t="s">
        <v>1900</v>
      </c>
      <c r="J272" s="43" t="s">
        <v>393</v>
      </c>
      <c r="K272" s="43" t="s">
        <v>763</v>
      </c>
      <c r="L272" s="43" t="s">
        <v>394</v>
      </c>
      <c r="M272" s="45">
        <v>69300</v>
      </c>
      <c r="N272" s="45">
        <v>1039500000</v>
      </c>
      <c r="O272" s="46" t="s">
        <v>1901</v>
      </c>
      <c r="P272" s="71" t="s">
        <v>2733</v>
      </c>
    </row>
    <row r="273" spans="1:16" s="47" customFormat="1" ht="89.25">
      <c r="A273" s="74">
        <f>IF($C273&lt;&gt;"",SUBTOTAL(103,$C$4:$C273),"")</f>
        <v>253</v>
      </c>
      <c r="B273" s="41" t="s">
        <v>1902</v>
      </c>
      <c r="C273" s="74" t="s">
        <v>555</v>
      </c>
      <c r="D273" s="42" t="s">
        <v>741</v>
      </c>
      <c r="E273" s="74" t="s">
        <v>742</v>
      </c>
      <c r="F273" s="43" t="s">
        <v>1903</v>
      </c>
      <c r="G273" s="43" t="s">
        <v>392</v>
      </c>
      <c r="H273" s="44">
        <v>3000</v>
      </c>
      <c r="I273" s="43" t="s">
        <v>1900</v>
      </c>
      <c r="J273" s="43" t="s">
        <v>1170</v>
      </c>
      <c r="K273" s="43" t="s">
        <v>513</v>
      </c>
      <c r="L273" s="43" t="s">
        <v>1904</v>
      </c>
      <c r="M273" s="45">
        <v>29999</v>
      </c>
      <c r="N273" s="45">
        <v>89997000</v>
      </c>
      <c r="O273" s="46" t="s">
        <v>1132</v>
      </c>
      <c r="P273" s="71" t="s">
        <v>2733</v>
      </c>
    </row>
    <row r="274" spans="1:16" s="47" customFormat="1" ht="63.75">
      <c r="A274" s="74">
        <f>IF($C274&lt;&gt;"",SUBTOTAL(103,$C$4:$C274),"")</f>
        <v>254</v>
      </c>
      <c r="B274" s="41" t="s">
        <v>1905</v>
      </c>
      <c r="C274" s="74" t="s">
        <v>446</v>
      </c>
      <c r="D274" s="42" t="s">
        <v>346</v>
      </c>
      <c r="E274" s="74" t="s">
        <v>558</v>
      </c>
      <c r="F274" s="43" t="s">
        <v>1906</v>
      </c>
      <c r="G274" s="43" t="s">
        <v>749</v>
      </c>
      <c r="H274" s="44">
        <v>2000</v>
      </c>
      <c r="I274" s="43" t="s">
        <v>1013</v>
      </c>
      <c r="J274" s="43" t="s">
        <v>1907</v>
      </c>
      <c r="K274" s="43" t="s">
        <v>884</v>
      </c>
      <c r="L274" s="43" t="s">
        <v>1908</v>
      </c>
      <c r="M274" s="45">
        <v>12900</v>
      </c>
      <c r="N274" s="45">
        <v>25800000</v>
      </c>
      <c r="O274" s="46" t="s">
        <v>1228</v>
      </c>
      <c r="P274" s="71" t="s">
        <v>2733</v>
      </c>
    </row>
    <row r="275" spans="1:16" s="47" customFormat="1" ht="38.25">
      <c r="A275" s="74">
        <f>IF($C275&lt;&gt;"",SUBTOTAL(103,$C$4:$C275),"")</f>
        <v>255</v>
      </c>
      <c r="B275" s="41" t="s">
        <v>1909</v>
      </c>
      <c r="C275" s="74" t="s">
        <v>555</v>
      </c>
      <c r="D275" s="42" t="s">
        <v>346</v>
      </c>
      <c r="E275" s="74" t="s">
        <v>347</v>
      </c>
      <c r="F275" s="43" t="s">
        <v>1910</v>
      </c>
      <c r="G275" s="43" t="s">
        <v>392</v>
      </c>
      <c r="H275" s="44">
        <v>2000</v>
      </c>
      <c r="I275" s="43" t="s">
        <v>1900</v>
      </c>
      <c r="J275" s="43" t="s">
        <v>398</v>
      </c>
      <c r="K275" s="43" t="s">
        <v>906</v>
      </c>
      <c r="L275" s="43" t="s">
        <v>1911</v>
      </c>
      <c r="M275" s="45">
        <v>16275</v>
      </c>
      <c r="N275" s="45">
        <v>32550000</v>
      </c>
      <c r="O275" s="46" t="s">
        <v>1228</v>
      </c>
      <c r="P275" s="71" t="s">
        <v>2733</v>
      </c>
    </row>
    <row r="276" spans="1:16" s="47" customFormat="1" ht="25.5">
      <c r="A276" s="74">
        <f>IF($C276&lt;&gt;"",SUBTOTAL(103,$C$4:$C276),"")</f>
        <v>256</v>
      </c>
      <c r="B276" s="41" t="s">
        <v>1912</v>
      </c>
      <c r="C276" s="74" t="s">
        <v>389</v>
      </c>
      <c r="D276" s="42" t="s">
        <v>346</v>
      </c>
      <c r="E276" s="74" t="s">
        <v>347</v>
      </c>
      <c r="F276" s="43" t="s">
        <v>348</v>
      </c>
      <c r="G276" s="43" t="s">
        <v>736</v>
      </c>
      <c r="H276" s="44">
        <v>6000</v>
      </c>
      <c r="I276" s="43" t="s">
        <v>1913</v>
      </c>
      <c r="J276" s="43" t="s">
        <v>349</v>
      </c>
      <c r="K276" s="43" t="s">
        <v>763</v>
      </c>
      <c r="L276" s="43" t="s">
        <v>350</v>
      </c>
      <c r="M276" s="45">
        <v>54000</v>
      </c>
      <c r="N276" s="45">
        <v>324000000</v>
      </c>
      <c r="O276" s="46" t="s">
        <v>359</v>
      </c>
      <c r="P276" s="71" t="s">
        <v>2733</v>
      </c>
    </row>
    <row r="277" spans="1:16" s="47" customFormat="1" ht="89.25">
      <c r="A277" s="74">
        <f>IF($C277&lt;&gt;"",SUBTOTAL(103,$C$4:$C277),"")</f>
        <v>257</v>
      </c>
      <c r="B277" s="41" t="s">
        <v>1914</v>
      </c>
      <c r="C277" s="74" t="s">
        <v>555</v>
      </c>
      <c r="D277" s="42" t="s">
        <v>395</v>
      </c>
      <c r="E277" s="74" t="s">
        <v>743</v>
      </c>
      <c r="F277" s="43" t="s">
        <v>396</v>
      </c>
      <c r="G277" s="43" t="s">
        <v>736</v>
      </c>
      <c r="H277" s="44">
        <v>500</v>
      </c>
      <c r="I277" s="43" t="s">
        <v>1915</v>
      </c>
      <c r="J277" s="43" t="s">
        <v>1170</v>
      </c>
      <c r="K277" s="43" t="s">
        <v>513</v>
      </c>
      <c r="L277" s="43" t="s">
        <v>397</v>
      </c>
      <c r="M277" s="45">
        <v>315000</v>
      </c>
      <c r="N277" s="45">
        <v>157500000</v>
      </c>
      <c r="O277" s="46" t="s">
        <v>1901</v>
      </c>
      <c r="P277" s="71" t="s">
        <v>2733</v>
      </c>
    </row>
    <row r="278" spans="1:16" s="47" customFormat="1" ht="38.25">
      <c r="A278" s="74">
        <f>IF($C278&lt;&gt;"",SUBTOTAL(103,$C$4:$C278),"")</f>
        <v>258</v>
      </c>
      <c r="B278" s="41" t="s">
        <v>1916</v>
      </c>
      <c r="C278" s="74" t="s">
        <v>555</v>
      </c>
      <c r="D278" s="42" t="s">
        <v>185</v>
      </c>
      <c r="E278" s="74" t="s">
        <v>745</v>
      </c>
      <c r="F278" s="43" t="s">
        <v>1917</v>
      </c>
      <c r="G278" s="43" t="s">
        <v>749</v>
      </c>
      <c r="H278" s="44">
        <v>200000</v>
      </c>
      <c r="I278" s="43" t="s">
        <v>1918</v>
      </c>
      <c r="J278" s="43" t="s">
        <v>1010</v>
      </c>
      <c r="K278" s="43" t="s">
        <v>513</v>
      </c>
      <c r="L278" s="43" t="s">
        <v>1919</v>
      </c>
      <c r="M278" s="45">
        <v>189</v>
      </c>
      <c r="N278" s="45">
        <v>37800000</v>
      </c>
      <c r="O278" s="46" t="s">
        <v>1011</v>
      </c>
      <c r="P278" s="71" t="s">
        <v>2733</v>
      </c>
    </row>
    <row r="279" spans="1:16" s="47" customFormat="1" ht="38.25">
      <c r="A279" s="74">
        <f>IF($C279&lt;&gt;"",SUBTOTAL(103,$C$4:$C279),"")</f>
        <v>259</v>
      </c>
      <c r="B279" s="41" t="s">
        <v>1920</v>
      </c>
      <c r="C279" s="74" t="s">
        <v>389</v>
      </c>
      <c r="D279" s="42" t="s">
        <v>55</v>
      </c>
      <c r="E279" s="74" t="s">
        <v>306</v>
      </c>
      <c r="F279" s="43" t="s">
        <v>182</v>
      </c>
      <c r="G279" s="43" t="s">
        <v>749</v>
      </c>
      <c r="H279" s="44">
        <v>2000</v>
      </c>
      <c r="I279" s="43" t="s">
        <v>1921</v>
      </c>
      <c r="J279" s="43" t="s">
        <v>1922</v>
      </c>
      <c r="K279" s="43" t="s">
        <v>354</v>
      </c>
      <c r="L279" s="43" t="s">
        <v>183</v>
      </c>
      <c r="M279" s="45">
        <v>4515</v>
      </c>
      <c r="N279" s="45">
        <v>9030000</v>
      </c>
      <c r="O279" s="46" t="s">
        <v>963</v>
      </c>
      <c r="P279" s="71" t="s">
        <v>2733</v>
      </c>
    </row>
    <row r="280" spans="1:16" s="47" customFormat="1" ht="38.25">
      <c r="A280" s="74">
        <f>IF($C280&lt;&gt;"",SUBTOTAL(103,$C$4:$C280),"")</f>
        <v>260</v>
      </c>
      <c r="B280" s="41" t="s">
        <v>1923</v>
      </c>
      <c r="C280" s="74" t="s">
        <v>733</v>
      </c>
      <c r="D280" s="42" t="s">
        <v>1924</v>
      </c>
      <c r="E280" s="74" t="s">
        <v>438</v>
      </c>
      <c r="F280" s="43" t="s">
        <v>1925</v>
      </c>
      <c r="G280" s="43" t="s">
        <v>736</v>
      </c>
      <c r="H280" s="44">
        <v>200</v>
      </c>
      <c r="I280" s="43" t="s">
        <v>878</v>
      </c>
      <c r="J280" s="43" t="s">
        <v>1926</v>
      </c>
      <c r="K280" s="43" t="s">
        <v>737</v>
      </c>
      <c r="L280" s="43" t="s">
        <v>1927</v>
      </c>
      <c r="M280" s="45">
        <v>204245</v>
      </c>
      <c r="N280" s="45">
        <v>40849000</v>
      </c>
      <c r="O280" s="46" t="s">
        <v>1132</v>
      </c>
      <c r="P280" s="71" t="s">
        <v>2733</v>
      </c>
    </row>
    <row r="281" spans="1:16" s="47" customFormat="1" ht="25.5">
      <c r="A281" s="74">
        <f>IF($C281&lt;&gt;"",SUBTOTAL(103,$C$4:$C281),"")</f>
        <v>261</v>
      </c>
      <c r="B281" s="41" t="s">
        <v>1928</v>
      </c>
      <c r="C281" s="74" t="s">
        <v>389</v>
      </c>
      <c r="D281" s="42" t="s">
        <v>816</v>
      </c>
      <c r="E281" s="74" t="s">
        <v>752</v>
      </c>
      <c r="F281" s="43" t="s">
        <v>817</v>
      </c>
      <c r="G281" s="43" t="s">
        <v>749</v>
      </c>
      <c r="H281" s="44">
        <v>5000</v>
      </c>
      <c r="I281" s="43" t="s">
        <v>1929</v>
      </c>
      <c r="J281" s="43" t="s">
        <v>1930</v>
      </c>
      <c r="K281" s="43" t="s">
        <v>732</v>
      </c>
      <c r="L281" s="43" t="s">
        <v>1931</v>
      </c>
      <c r="M281" s="45">
        <v>2205</v>
      </c>
      <c r="N281" s="45">
        <v>11025000</v>
      </c>
      <c r="O281" s="46" t="s">
        <v>1932</v>
      </c>
      <c r="P281" s="71" t="s">
        <v>2733</v>
      </c>
    </row>
    <row r="282" spans="1:16" s="47" customFormat="1" ht="25.5">
      <c r="A282" s="74">
        <f>IF($C282&lt;&gt;"",SUBTOTAL(103,$C$4:$C282),"")</f>
        <v>262</v>
      </c>
      <c r="B282" s="41" t="s">
        <v>1933</v>
      </c>
      <c r="C282" s="74" t="s">
        <v>389</v>
      </c>
      <c r="D282" s="42" t="s">
        <v>816</v>
      </c>
      <c r="E282" s="74" t="s">
        <v>752</v>
      </c>
      <c r="F282" s="43" t="s">
        <v>1934</v>
      </c>
      <c r="G282" s="43" t="s">
        <v>392</v>
      </c>
      <c r="H282" s="44">
        <v>1500</v>
      </c>
      <c r="I282" s="43" t="s">
        <v>1935</v>
      </c>
      <c r="J282" s="43" t="s">
        <v>818</v>
      </c>
      <c r="K282" s="43" t="s">
        <v>732</v>
      </c>
      <c r="L282" s="43" t="s">
        <v>1936</v>
      </c>
      <c r="M282" s="45">
        <v>47880</v>
      </c>
      <c r="N282" s="45">
        <v>71820000</v>
      </c>
      <c r="O282" s="46" t="s">
        <v>1932</v>
      </c>
      <c r="P282" s="71" t="s">
        <v>2733</v>
      </c>
    </row>
    <row r="283" spans="1:16" s="47" customFormat="1" ht="38.25">
      <c r="A283" s="74">
        <f>IF($C283&lt;&gt;"",SUBTOTAL(103,$C$4:$C283),"")</f>
        <v>263</v>
      </c>
      <c r="B283" s="41" t="s">
        <v>1937</v>
      </c>
      <c r="C283" s="74" t="s">
        <v>555</v>
      </c>
      <c r="D283" s="42" t="s">
        <v>651</v>
      </c>
      <c r="E283" s="74" t="s">
        <v>735</v>
      </c>
      <c r="F283" s="43" t="s">
        <v>1938</v>
      </c>
      <c r="G283" s="43" t="s">
        <v>1939</v>
      </c>
      <c r="H283" s="44">
        <v>40000</v>
      </c>
      <c r="I283" s="43" t="s">
        <v>1940</v>
      </c>
      <c r="J283" s="43" t="s">
        <v>1941</v>
      </c>
      <c r="K283" s="43" t="s">
        <v>543</v>
      </c>
      <c r="L283" s="43" t="s">
        <v>1942</v>
      </c>
      <c r="M283" s="45">
        <v>1554</v>
      </c>
      <c r="N283" s="45">
        <v>62160000</v>
      </c>
      <c r="O283" s="46" t="s">
        <v>1753</v>
      </c>
      <c r="P283" s="71" t="s">
        <v>2733</v>
      </c>
    </row>
    <row r="284" spans="1:16" s="47" customFormat="1" ht="38.25">
      <c r="A284" s="74">
        <f>IF($C284&lt;&gt;"",SUBTOTAL(103,$C$4:$C284),"")</f>
        <v>264</v>
      </c>
      <c r="B284" s="41" t="s">
        <v>1943</v>
      </c>
      <c r="C284" s="74" t="s">
        <v>555</v>
      </c>
      <c r="D284" s="42" t="s">
        <v>651</v>
      </c>
      <c r="E284" s="74" t="s">
        <v>17</v>
      </c>
      <c r="F284" s="43" t="s">
        <v>790</v>
      </c>
      <c r="G284" s="43" t="s">
        <v>392</v>
      </c>
      <c r="H284" s="44">
        <v>5000</v>
      </c>
      <c r="I284" s="43" t="s">
        <v>791</v>
      </c>
      <c r="J284" s="43" t="s">
        <v>321</v>
      </c>
      <c r="K284" s="43" t="s">
        <v>513</v>
      </c>
      <c r="L284" s="43" t="s">
        <v>792</v>
      </c>
      <c r="M284" s="45">
        <v>9555</v>
      </c>
      <c r="N284" s="45">
        <v>47775000</v>
      </c>
      <c r="O284" s="46" t="s">
        <v>1000</v>
      </c>
      <c r="P284" s="71" t="s">
        <v>2733</v>
      </c>
    </row>
    <row r="285" spans="1:16" s="47" customFormat="1" ht="25.5">
      <c r="A285" s="74">
        <f>IF($C285&lt;&gt;"",SUBTOTAL(103,$C$4:$C285),"")</f>
        <v>265</v>
      </c>
      <c r="B285" s="41" t="s">
        <v>1944</v>
      </c>
      <c r="C285" s="74" t="s">
        <v>555</v>
      </c>
      <c r="D285" s="42" t="s">
        <v>651</v>
      </c>
      <c r="E285" s="74" t="s">
        <v>407</v>
      </c>
      <c r="F285" s="43" t="s">
        <v>1945</v>
      </c>
      <c r="G285" s="43" t="s">
        <v>749</v>
      </c>
      <c r="H285" s="44">
        <v>500000</v>
      </c>
      <c r="I285" s="43" t="s">
        <v>1181</v>
      </c>
      <c r="J285" s="43" t="s">
        <v>970</v>
      </c>
      <c r="K285" s="43" t="s">
        <v>513</v>
      </c>
      <c r="L285" s="43" t="s">
        <v>1946</v>
      </c>
      <c r="M285" s="45">
        <v>218</v>
      </c>
      <c r="N285" s="45">
        <v>109000000</v>
      </c>
      <c r="O285" s="46" t="s">
        <v>972</v>
      </c>
      <c r="P285" s="71" t="s">
        <v>2733</v>
      </c>
    </row>
    <row r="286" spans="1:16" s="47" customFormat="1" ht="38.25">
      <c r="A286" s="74">
        <f>IF($C286&lt;&gt;"",SUBTOTAL(103,$C$4:$C286),"")</f>
        <v>266</v>
      </c>
      <c r="B286" s="41" t="s">
        <v>1947</v>
      </c>
      <c r="C286" s="74" t="s">
        <v>389</v>
      </c>
      <c r="D286" s="42" t="s">
        <v>505</v>
      </c>
      <c r="E286" s="74" t="s">
        <v>306</v>
      </c>
      <c r="F286" s="43" t="s">
        <v>1948</v>
      </c>
      <c r="G286" s="43" t="s">
        <v>749</v>
      </c>
      <c r="H286" s="44">
        <v>40000</v>
      </c>
      <c r="I286" s="43" t="s">
        <v>570</v>
      </c>
      <c r="J286" s="43" t="s">
        <v>1949</v>
      </c>
      <c r="K286" s="43" t="s">
        <v>875</v>
      </c>
      <c r="L286" s="43" t="s">
        <v>1950</v>
      </c>
      <c r="M286" s="45">
        <v>2520</v>
      </c>
      <c r="N286" s="45">
        <v>100800000</v>
      </c>
      <c r="O286" s="46" t="s">
        <v>1951</v>
      </c>
      <c r="P286" s="71" t="s">
        <v>2733</v>
      </c>
    </row>
    <row r="287" spans="1:16" s="47" customFormat="1" ht="25.5">
      <c r="A287" s="74">
        <f>IF($C287&lt;&gt;"",SUBTOTAL(103,$C$4:$C287),"")</f>
        <v>267</v>
      </c>
      <c r="B287" s="41" t="s">
        <v>1952</v>
      </c>
      <c r="C287" s="74" t="s">
        <v>555</v>
      </c>
      <c r="D287" s="42" t="s">
        <v>77</v>
      </c>
      <c r="E287" s="74" t="s">
        <v>186</v>
      </c>
      <c r="F287" s="43" t="s">
        <v>1953</v>
      </c>
      <c r="G287" s="43" t="s">
        <v>749</v>
      </c>
      <c r="H287" s="44">
        <v>2000000</v>
      </c>
      <c r="I287" s="43" t="s">
        <v>1954</v>
      </c>
      <c r="J287" s="43" t="s">
        <v>455</v>
      </c>
      <c r="K287" s="43" t="s">
        <v>513</v>
      </c>
      <c r="L287" s="43" t="s">
        <v>1955</v>
      </c>
      <c r="M287" s="45">
        <v>273</v>
      </c>
      <c r="N287" s="45">
        <v>546000000</v>
      </c>
      <c r="O287" s="46" t="s">
        <v>941</v>
      </c>
      <c r="P287" s="71" t="s">
        <v>2733</v>
      </c>
    </row>
    <row r="288" spans="1:16" s="59" customFormat="1" ht="24">
      <c r="A288" s="74">
        <f>IF($C288&lt;&gt;"",SUBTOTAL(103,$C$4:$C288),"")</f>
      </c>
      <c r="B288" s="68" t="s">
        <v>214</v>
      </c>
      <c r="C288" s="75"/>
      <c r="D288" s="60"/>
      <c r="E288" s="75"/>
      <c r="F288" s="64"/>
      <c r="G288" s="64"/>
      <c r="H288" s="62"/>
      <c r="I288" s="64"/>
      <c r="J288" s="64"/>
      <c r="K288" s="64"/>
      <c r="L288" s="64"/>
      <c r="M288" s="63"/>
      <c r="N288" s="63"/>
      <c r="O288" s="11"/>
      <c r="P288" s="71" t="s">
        <v>2733</v>
      </c>
    </row>
    <row r="289" spans="1:16" s="47" customFormat="1" ht="63.75">
      <c r="A289" s="74">
        <f>IF($C289&lt;&gt;"",SUBTOTAL(103,$C$4:$C289),"")</f>
        <v>268</v>
      </c>
      <c r="B289" s="41" t="s">
        <v>1956</v>
      </c>
      <c r="C289" s="74" t="s">
        <v>555</v>
      </c>
      <c r="D289" s="42" t="s">
        <v>360</v>
      </c>
      <c r="E289" s="74" t="s">
        <v>361</v>
      </c>
      <c r="F289" s="43" t="s">
        <v>1957</v>
      </c>
      <c r="G289" s="43" t="s">
        <v>1381</v>
      </c>
      <c r="H289" s="44">
        <v>600</v>
      </c>
      <c r="I289" s="43" t="s">
        <v>1958</v>
      </c>
      <c r="J289" s="43" t="s">
        <v>984</v>
      </c>
      <c r="K289" s="43" t="s">
        <v>513</v>
      </c>
      <c r="L289" s="43" t="s">
        <v>362</v>
      </c>
      <c r="M289" s="45">
        <v>185000</v>
      </c>
      <c r="N289" s="45">
        <v>111000000</v>
      </c>
      <c r="O289" s="46" t="s">
        <v>986</v>
      </c>
      <c r="P289" s="71" t="s">
        <v>2733</v>
      </c>
    </row>
    <row r="290" spans="1:16" s="47" customFormat="1" ht="51">
      <c r="A290" s="74">
        <f>IF($C290&lt;&gt;"",SUBTOTAL(103,$C$4:$C290),"")</f>
        <v>269</v>
      </c>
      <c r="B290" s="41" t="s">
        <v>1959</v>
      </c>
      <c r="C290" s="74" t="s">
        <v>555</v>
      </c>
      <c r="D290" s="42" t="s">
        <v>1960</v>
      </c>
      <c r="E290" s="74" t="s">
        <v>1961</v>
      </c>
      <c r="F290" s="43" t="s">
        <v>1962</v>
      </c>
      <c r="G290" s="43" t="s">
        <v>1381</v>
      </c>
      <c r="H290" s="44">
        <v>1000</v>
      </c>
      <c r="I290" s="43" t="s">
        <v>1963</v>
      </c>
      <c r="J290" s="43" t="s">
        <v>1383</v>
      </c>
      <c r="K290" s="43" t="s">
        <v>513</v>
      </c>
      <c r="L290" s="43" t="s">
        <v>1964</v>
      </c>
      <c r="M290" s="45">
        <v>31500</v>
      </c>
      <c r="N290" s="45">
        <v>31500000</v>
      </c>
      <c r="O290" s="46" t="s">
        <v>1244</v>
      </c>
      <c r="P290" s="71" t="s">
        <v>2733</v>
      </c>
    </row>
    <row r="291" spans="1:16" s="47" customFormat="1" ht="63.75">
      <c r="A291" s="74">
        <f>IF($C291&lt;&gt;"",SUBTOTAL(103,$C$4:$C291),"")</f>
        <v>270</v>
      </c>
      <c r="B291" s="41" t="s">
        <v>1965</v>
      </c>
      <c r="C291" s="74" t="s">
        <v>555</v>
      </c>
      <c r="D291" s="42" t="s">
        <v>721</v>
      </c>
      <c r="E291" s="74" t="s">
        <v>720</v>
      </c>
      <c r="F291" s="43" t="s">
        <v>1966</v>
      </c>
      <c r="G291" s="43" t="s">
        <v>613</v>
      </c>
      <c r="H291" s="44">
        <v>8000</v>
      </c>
      <c r="I291" s="43" t="s">
        <v>1967</v>
      </c>
      <c r="J291" s="43" t="s">
        <v>1968</v>
      </c>
      <c r="K291" s="43" t="s">
        <v>513</v>
      </c>
      <c r="L291" s="43" t="s">
        <v>1969</v>
      </c>
      <c r="M291" s="45">
        <v>15000</v>
      </c>
      <c r="N291" s="45">
        <v>120000000</v>
      </c>
      <c r="O291" s="46" t="s">
        <v>1725</v>
      </c>
      <c r="P291" s="71" t="s">
        <v>2733</v>
      </c>
    </row>
    <row r="292" spans="1:16" s="47" customFormat="1" ht="63.75">
      <c r="A292" s="74">
        <f>IF($C292&lt;&gt;"",SUBTOTAL(103,$C$4:$C292),"")</f>
        <v>271</v>
      </c>
      <c r="B292" s="41" t="s">
        <v>1970</v>
      </c>
      <c r="C292" s="74" t="s">
        <v>555</v>
      </c>
      <c r="D292" s="42" t="s">
        <v>1971</v>
      </c>
      <c r="E292" s="74" t="s">
        <v>1972</v>
      </c>
      <c r="F292" s="43" t="s">
        <v>1973</v>
      </c>
      <c r="G292" s="43" t="s">
        <v>1381</v>
      </c>
      <c r="H292" s="44">
        <v>500</v>
      </c>
      <c r="I292" s="43" t="s">
        <v>1958</v>
      </c>
      <c r="J292" s="43" t="s">
        <v>984</v>
      </c>
      <c r="K292" s="43" t="s">
        <v>513</v>
      </c>
      <c r="L292" s="43" t="s">
        <v>1974</v>
      </c>
      <c r="M292" s="45">
        <v>175000</v>
      </c>
      <c r="N292" s="45">
        <v>87500000</v>
      </c>
      <c r="O292" s="46" t="s">
        <v>986</v>
      </c>
      <c r="P292" s="71" t="s">
        <v>2733</v>
      </c>
    </row>
    <row r="293" spans="1:16" s="59" customFormat="1" ht="24">
      <c r="A293" s="74">
        <f>IF($C293&lt;&gt;"",SUBTOTAL(103,$C$4:$C293),"")</f>
      </c>
      <c r="B293" s="67" t="s">
        <v>215</v>
      </c>
      <c r="C293" s="75"/>
      <c r="D293" s="60"/>
      <c r="E293" s="75"/>
      <c r="F293" s="61"/>
      <c r="G293" s="61"/>
      <c r="H293" s="62"/>
      <c r="I293" s="61"/>
      <c r="J293" s="61"/>
      <c r="K293" s="61"/>
      <c r="L293" s="61"/>
      <c r="M293" s="63"/>
      <c r="N293" s="63"/>
      <c r="O293" s="11"/>
      <c r="P293" s="71" t="s">
        <v>2733</v>
      </c>
    </row>
    <row r="294" spans="1:16" s="47" customFormat="1" ht="25.5">
      <c r="A294" s="74">
        <f>IF($C294&lt;&gt;"",SUBTOTAL(103,$C$4:$C294),"")</f>
        <v>272</v>
      </c>
      <c r="B294" s="41" t="s">
        <v>1975</v>
      </c>
      <c r="C294" s="74" t="s">
        <v>389</v>
      </c>
      <c r="D294" s="42" t="s">
        <v>1976</v>
      </c>
      <c r="E294" s="74" t="s">
        <v>1977</v>
      </c>
      <c r="F294" s="43" t="s">
        <v>1978</v>
      </c>
      <c r="G294" s="43" t="s">
        <v>736</v>
      </c>
      <c r="H294" s="44">
        <v>600</v>
      </c>
      <c r="I294" s="43" t="s">
        <v>1979</v>
      </c>
      <c r="J294" s="43" t="s">
        <v>27</v>
      </c>
      <c r="K294" s="43" t="s">
        <v>763</v>
      </c>
      <c r="L294" s="43" t="s">
        <v>1980</v>
      </c>
      <c r="M294" s="45">
        <v>525000</v>
      </c>
      <c r="N294" s="45">
        <v>315000000</v>
      </c>
      <c r="O294" s="46" t="s">
        <v>1981</v>
      </c>
      <c r="P294" s="71" t="s">
        <v>2733</v>
      </c>
    </row>
    <row r="295" spans="1:16" s="47" customFormat="1" ht="38.25">
      <c r="A295" s="74">
        <f>IF($C295&lt;&gt;"",SUBTOTAL(103,$C$4:$C295),"")</f>
        <v>273</v>
      </c>
      <c r="B295" s="41" t="s">
        <v>1982</v>
      </c>
      <c r="C295" s="74" t="s">
        <v>733</v>
      </c>
      <c r="D295" s="42" t="s">
        <v>28</v>
      </c>
      <c r="E295" s="74" t="s">
        <v>29</v>
      </c>
      <c r="F295" s="43" t="s">
        <v>729</v>
      </c>
      <c r="G295" s="43" t="s">
        <v>736</v>
      </c>
      <c r="H295" s="44">
        <v>400</v>
      </c>
      <c r="I295" s="43" t="s">
        <v>1979</v>
      </c>
      <c r="J295" s="43" t="s">
        <v>1983</v>
      </c>
      <c r="K295" s="43" t="s">
        <v>344</v>
      </c>
      <c r="L295" s="43" t="s">
        <v>876</v>
      </c>
      <c r="M295" s="45">
        <v>483000</v>
      </c>
      <c r="N295" s="45">
        <v>193200000</v>
      </c>
      <c r="O295" s="46" t="s">
        <v>1981</v>
      </c>
      <c r="P295" s="71" t="s">
        <v>2733</v>
      </c>
    </row>
    <row r="296" spans="1:16" s="47" customFormat="1" ht="25.5">
      <c r="A296" s="74">
        <f>IF($C296&lt;&gt;"",SUBTOTAL(103,$C$4:$C296),"")</f>
        <v>274</v>
      </c>
      <c r="B296" s="41" t="s">
        <v>1984</v>
      </c>
      <c r="C296" s="74" t="s">
        <v>389</v>
      </c>
      <c r="D296" s="42" t="s">
        <v>1985</v>
      </c>
      <c r="E296" s="74" t="s">
        <v>1986</v>
      </c>
      <c r="F296" s="43" t="s">
        <v>1987</v>
      </c>
      <c r="G296" s="43" t="s">
        <v>736</v>
      </c>
      <c r="H296" s="44">
        <v>500</v>
      </c>
      <c r="I296" s="43" t="s">
        <v>1329</v>
      </c>
      <c r="J296" s="43" t="s">
        <v>1988</v>
      </c>
      <c r="K296" s="43" t="s">
        <v>354</v>
      </c>
      <c r="L296" s="43" t="s">
        <v>1989</v>
      </c>
      <c r="M296" s="45">
        <v>520000</v>
      </c>
      <c r="N296" s="45">
        <v>260000000</v>
      </c>
      <c r="O296" s="46" t="s">
        <v>902</v>
      </c>
      <c r="P296" s="71" t="s">
        <v>2733</v>
      </c>
    </row>
    <row r="297" spans="1:16" s="47" customFormat="1" ht="25.5">
      <c r="A297" s="74">
        <f>IF($C297&lt;&gt;"",SUBTOTAL(103,$C$4:$C297),"")</f>
        <v>275</v>
      </c>
      <c r="B297" s="41" t="s">
        <v>1990</v>
      </c>
      <c r="C297" s="74" t="s">
        <v>389</v>
      </c>
      <c r="D297" s="42" t="s">
        <v>877</v>
      </c>
      <c r="E297" s="74" t="s">
        <v>1991</v>
      </c>
      <c r="F297" s="43" t="s">
        <v>1992</v>
      </c>
      <c r="G297" s="43" t="s">
        <v>736</v>
      </c>
      <c r="H297" s="44">
        <v>2000</v>
      </c>
      <c r="I297" s="43" t="s">
        <v>1979</v>
      </c>
      <c r="J297" s="43" t="s">
        <v>27</v>
      </c>
      <c r="K297" s="43" t="s">
        <v>763</v>
      </c>
      <c r="L297" s="43" t="s">
        <v>1993</v>
      </c>
      <c r="M297" s="45">
        <v>462000</v>
      </c>
      <c r="N297" s="45">
        <v>924000000</v>
      </c>
      <c r="O297" s="46" t="s">
        <v>1981</v>
      </c>
      <c r="P297" s="71" t="s">
        <v>2733</v>
      </c>
    </row>
    <row r="298" spans="1:16" s="47" customFormat="1" ht="25.5">
      <c r="A298" s="74">
        <f>IF($C298&lt;&gt;"",SUBTOTAL(103,$C$4:$C298),"")</f>
        <v>276</v>
      </c>
      <c r="B298" s="41" t="s">
        <v>1994</v>
      </c>
      <c r="C298" s="74" t="s">
        <v>389</v>
      </c>
      <c r="D298" s="42" t="s">
        <v>877</v>
      </c>
      <c r="E298" s="74" t="s">
        <v>1995</v>
      </c>
      <c r="F298" s="43" t="s">
        <v>1996</v>
      </c>
      <c r="G298" s="43" t="s">
        <v>736</v>
      </c>
      <c r="H298" s="44">
        <v>2400</v>
      </c>
      <c r="I298" s="43" t="s">
        <v>1979</v>
      </c>
      <c r="J298" s="43" t="s">
        <v>27</v>
      </c>
      <c r="K298" s="43" t="s">
        <v>763</v>
      </c>
      <c r="L298" s="43" t="s">
        <v>1997</v>
      </c>
      <c r="M298" s="45">
        <v>567000</v>
      </c>
      <c r="N298" s="45">
        <v>1360800000</v>
      </c>
      <c r="O298" s="46" t="s">
        <v>1981</v>
      </c>
      <c r="P298" s="71" t="s">
        <v>2733</v>
      </c>
    </row>
    <row r="299" spans="1:16" s="47" customFormat="1" ht="25.5">
      <c r="A299" s="74">
        <f>IF($C299&lt;&gt;"",SUBTOTAL(103,$C$4:$C299),"")</f>
        <v>277</v>
      </c>
      <c r="B299" s="46" t="s">
        <v>1998</v>
      </c>
      <c r="C299" s="74" t="s">
        <v>389</v>
      </c>
      <c r="D299" s="42" t="s">
        <v>877</v>
      </c>
      <c r="E299" s="74" t="s">
        <v>320</v>
      </c>
      <c r="F299" s="48" t="s">
        <v>1999</v>
      </c>
      <c r="G299" s="48" t="s">
        <v>736</v>
      </c>
      <c r="H299" s="44">
        <v>500</v>
      </c>
      <c r="I299" s="48" t="s">
        <v>1979</v>
      </c>
      <c r="J299" s="48" t="s">
        <v>27</v>
      </c>
      <c r="K299" s="48" t="s">
        <v>763</v>
      </c>
      <c r="L299" s="48" t="s">
        <v>2000</v>
      </c>
      <c r="M299" s="45">
        <v>294000</v>
      </c>
      <c r="N299" s="45">
        <v>147000000</v>
      </c>
      <c r="O299" s="46" t="s">
        <v>1981</v>
      </c>
      <c r="P299" s="71" t="s">
        <v>2733</v>
      </c>
    </row>
    <row r="300" spans="1:16" s="47" customFormat="1" ht="38.25">
      <c r="A300" s="74">
        <f>IF($C300&lt;&gt;"",SUBTOTAL(103,$C$4:$C300),"")</f>
        <v>278</v>
      </c>
      <c r="B300" s="41" t="s">
        <v>2001</v>
      </c>
      <c r="C300" s="74" t="s">
        <v>389</v>
      </c>
      <c r="D300" s="42" t="s">
        <v>2002</v>
      </c>
      <c r="E300" s="74" t="s">
        <v>2003</v>
      </c>
      <c r="F300" s="43" t="s">
        <v>2004</v>
      </c>
      <c r="G300" s="43" t="s">
        <v>736</v>
      </c>
      <c r="H300" s="44">
        <v>26</v>
      </c>
      <c r="I300" s="43" t="s">
        <v>2005</v>
      </c>
      <c r="J300" s="43" t="s">
        <v>671</v>
      </c>
      <c r="K300" s="43" t="s">
        <v>595</v>
      </c>
      <c r="L300" s="43" t="s">
        <v>2006</v>
      </c>
      <c r="M300" s="45">
        <v>54999</v>
      </c>
      <c r="N300" s="45">
        <v>1429974</v>
      </c>
      <c r="O300" s="46" t="s">
        <v>467</v>
      </c>
      <c r="P300" s="71" t="s">
        <v>2733</v>
      </c>
    </row>
    <row r="301" spans="1:16" s="59" customFormat="1" ht="24">
      <c r="A301" s="74">
        <f>IF($C301&lt;&gt;"",SUBTOTAL(103,$C$4:$C301),"")</f>
      </c>
      <c r="B301" s="68" t="s">
        <v>216</v>
      </c>
      <c r="C301" s="75"/>
      <c r="D301" s="60"/>
      <c r="E301" s="75"/>
      <c r="F301" s="64"/>
      <c r="G301" s="64"/>
      <c r="H301" s="62"/>
      <c r="I301" s="64"/>
      <c r="J301" s="64"/>
      <c r="K301" s="64"/>
      <c r="L301" s="64"/>
      <c r="M301" s="63"/>
      <c r="N301" s="63"/>
      <c r="O301" s="11"/>
      <c r="P301" s="71" t="s">
        <v>2733</v>
      </c>
    </row>
    <row r="302" spans="1:16" s="47" customFormat="1" ht="38.25">
      <c r="A302" s="74">
        <f>IF($C302&lt;&gt;"",SUBTOTAL(103,$C$4:$C302),"")</f>
        <v>279</v>
      </c>
      <c r="B302" s="41" t="s">
        <v>2007</v>
      </c>
      <c r="C302" s="74" t="s">
        <v>733</v>
      </c>
      <c r="D302" s="42" t="s">
        <v>430</v>
      </c>
      <c r="E302" s="74" t="s">
        <v>762</v>
      </c>
      <c r="F302" s="43" t="s">
        <v>2008</v>
      </c>
      <c r="G302" s="43" t="s">
        <v>392</v>
      </c>
      <c r="H302" s="44">
        <v>20000</v>
      </c>
      <c r="I302" s="43" t="s">
        <v>2009</v>
      </c>
      <c r="J302" s="43" t="s">
        <v>321</v>
      </c>
      <c r="K302" s="43" t="s">
        <v>513</v>
      </c>
      <c r="L302" s="43" t="s">
        <v>2010</v>
      </c>
      <c r="M302" s="45">
        <v>1584</v>
      </c>
      <c r="N302" s="45">
        <v>31680000</v>
      </c>
      <c r="O302" s="46" t="s">
        <v>1000</v>
      </c>
      <c r="P302" s="71" t="s">
        <v>2733</v>
      </c>
    </row>
    <row r="303" spans="1:16" s="47" customFormat="1" ht="38.25">
      <c r="A303" s="74">
        <f>IF($C303&lt;&gt;"",SUBTOTAL(103,$C$4:$C303),"")</f>
        <v>280</v>
      </c>
      <c r="B303" s="41" t="s">
        <v>2011</v>
      </c>
      <c r="C303" s="74" t="s">
        <v>555</v>
      </c>
      <c r="D303" s="42" t="s">
        <v>430</v>
      </c>
      <c r="E303" s="74" t="s">
        <v>762</v>
      </c>
      <c r="F303" s="43" t="s">
        <v>2008</v>
      </c>
      <c r="G303" s="43" t="s">
        <v>392</v>
      </c>
      <c r="H303" s="44">
        <v>40000</v>
      </c>
      <c r="I303" s="43" t="s">
        <v>2009</v>
      </c>
      <c r="J303" s="43" t="s">
        <v>321</v>
      </c>
      <c r="K303" s="43" t="s">
        <v>513</v>
      </c>
      <c r="L303" s="43" t="s">
        <v>2010</v>
      </c>
      <c r="M303" s="45">
        <v>1584</v>
      </c>
      <c r="N303" s="45">
        <v>63360000</v>
      </c>
      <c r="O303" s="46" t="s">
        <v>1000</v>
      </c>
      <c r="P303" s="71" t="s">
        <v>2733</v>
      </c>
    </row>
    <row r="304" spans="1:16" s="47" customFormat="1" ht="25.5">
      <c r="A304" s="74">
        <f>IF($C304&lt;&gt;"",SUBTOTAL(103,$C$4:$C304),"")</f>
        <v>281</v>
      </c>
      <c r="B304" s="41" t="s">
        <v>2012</v>
      </c>
      <c r="C304" s="74" t="s">
        <v>389</v>
      </c>
      <c r="D304" s="42" t="s">
        <v>430</v>
      </c>
      <c r="E304" s="74" t="s">
        <v>762</v>
      </c>
      <c r="F304" s="43" t="s">
        <v>2013</v>
      </c>
      <c r="G304" s="43" t="s">
        <v>392</v>
      </c>
      <c r="H304" s="44">
        <v>20000</v>
      </c>
      <c r="I304" s="43" t="s">
        <v>2014</v>
      </c>
      <c r="J304" s="43" t="s">
        <v>2015</v>
      </c>
      <c r="K304" s="43" t="s">
        <v>339</v>
      </c>
      <c r="L304" s="43" t="s">
        <v>2016</v>
      </c>
      <c r="M304" s="45">
        <v>4800</v>
      </c>
      <c r="N304" s="45">
        <v>96000000</v>
      </c>
      <c r="O304" s="46" t="s">
        <v>1097</v>
      </c>
      <c r="P304" s="71" t="s">
        <v>2733</v>
      </c>
    </row>
    <row r="305" spans="1:16" s="47" customFormat="1" ht="38.25">
      <c r="A305" s="74">
        <f>IF($C305&lt;&gt;"",SUBTOTAL(103,$C$4:$C305),"")</f>
        <v>282</v>
      </c>
      <c r="B305" s="41" t="s">
        <v>2017</v>
      </c>
      <c r="C305" s="74" t="s">
        <v>555</v>
      </c>
      <c r="D305" s="42" t="s">
        <v>430</v>
      </c>
      <c r="E305" s="74" t="s">
        <v>745</v>
      </c>
      <c r="F305" s="43" t="s">
        <v>2018</v>
      </c>
      <c r="G305" s="43" t="s">
        <v>1017</v>
      </c>
      <c r="H305" s="44">
        <v>180000</v>
      </c>
      <c r="I305" s="43" t="s">
        <v>2019</v>
      </c>
      <c r="J305" s="43" t="s">
        <v>1362</v>
      </c>
      <c r="K305" s="43" t="s">
        <v>1363</v>
      </c>
      <c r="L305" s="43" t="s">
        <v>2020</v>
      </c>
      <c r="M305" s="45">
        <v>144</v>
      </c>
      <c r="N305" s="45">
        <v>25920000</v>
      </c>
      <c r="O305" s="46" t="s">
        <v>1365</v>
      </c>
      <c r="P305" s="71" t="s">
        <v>2733</v>
      </c>
    </row>
    <row r="306" spans="1:16" s="47" customFormat="1" ht="38.25">
      <c r="A306" s="74">
        <f>IF($C306&lt;&gt;"",SUBTOTAL(103,$C$4:$C306),"")</f>
        <v>283</v>
      </c>
      <c r="B306" s="41" t="s">
        <v>2021</v>
      </c>
      <c r="C306" s="74" t="s">
        <v>733</v>
      </c>
      <c r="D306" s="42" t="s">
        <v>544</v>
      </c>
      <c r="E306" s="74" t="s">
        <v>163</v>
      </c>
      <c r="F306" s="43" t="s">
        <v>2022</v>
      </c>
      <c r="G306" s="43" t="s">
        <v>1017</v>
      </c>
      <c r="H306" s="44">
        <v>50000</v>
      </c>
      <c r="I306" s="43" t="s">
        <v>1788</v>
      </c>
      <c r="J306" s="43" t="s">
        <v>512</v>
      </c>
      <c r="K306" s="43" t="s">
        <v>513</v>
      </c>
      <c r="L306" s="43" t="s">
        <v>2023</v>
      </c>
      <c r="M306" s="45">
        <v>930</v>
      </c>
      <c r="N306" s="45">
        <v>46500000</v>
      </c>
      <c r="O306" s="46" t="s">
        <v>1020</v>
      </c>
      <c r="P306" s="71" t="s">
        <v>2733</v>
      </c>
    </row>
    <row r="307" spans="1:16" s="59" customFormat="1" ht="24">
      <c r="A307" s="74">
        <f>IF($C307&lt;&gt;"",SUBTOTAL(103,$C$4:$C307),"")</f>
      </c>
      <c r="B307" s="68" t="s">
        <v>217</v>
      </c>
      <c r="C307" s="75"/>
      <c r="D307" s="60"/>
      <c r="E307" s="75"/>
      <c r="F307" s="64"/>
      <c r="G307" s="64"/>
      <c r="H307" s="62"/>
      <c r="I307" s="64"/>
      <c r="J307" s="64"/>
      <c r="K307" s="64"/>
      <c r="L307" s="64"/>
      <c r="M307" s="63"/>
      <c r="N307" s="63"/>
      <c r="O307" s="11"/>
      <c r="P307" s="71" t="s">
        <v>2733</v>
      </c>
    </row>
    <row r="308" spans="1:16" s="47" customFormat="1" ht="51">
      <c r="A308" s="74">
        <f>IF($C308&lt;&gt;"",SUBTOTAL(103,$C$4:$C308),"")</f>
        <v>284</v>
      </c>
      <c r="B308" s="41" t="s">
        <v>2024</v>
      </c>
      <c r="C308" s="74" t="s">
        <v>389</v>
      </c>
      <c r="D308" s="42" t="s">
        <v>18</v>
      </c>
      <c r="E308" s="74" t="s">
        <v>2025</v>
      </c>
      <c r="F308" s="43" t="s">
        <v>2026</v>
      </c>
      <c r="G308" s="43" t="s">
        <v>11</v>
      </c>
      <c r="H308" s="44">
        <v>250</v>
      </c>
      <c r="I308" s="43" t="s">
        <v>2027</v>
      </c>
      <c r="J308" s="43" t="s">
        <v>640</v>
      </c>
      <c r="K308" s="43" t="s">
        <v>414</v>
      </c>
      <c r="L308" s="43" t="s">
        <v>2028</v>
      </c>
      <c r="M308" s="45">
        <v>56508</v>
      </c>
      <c r="N308" s="45">
        <v>14127000</v>
      </c>
      <c r="O308" s="46" t="s">
        <v>467</v>
      </c>
      <c r="P308" s="71" t="s">
        <v>2733</v>
      </c>
    </row>
    <row r="309" spans="1:16" s="47" customFormat="1" ht="38.25">
      <c r="A309" s="74">
        <f>IF($C309&lt;&gt;"",SUBTOTAL(103,$C$4:$C309),"")</f>
        <v>285</v>
      </c>
      <c r="B309" s="41" t="s">
        <v>2029</v>
      </c>
      <c r="C309" s="74" t="s">
        <v>555</v>
      </c>
      <c r="D309" s="42" t="s">
        <v>18</v>
      </c>
      <c r="E309" s="74" t="s">
        <v>19</v>
      </c>
      <c r="F309" s="43" t="s">
        <v>2030</v>
      </c>
      <c r="G309" s="43" t="s">
        <v>11</v>
      </c>
      <c r="H309" s="44">
        <v>3000</v>
      </c>
      <c r="I309" s="43" t="s">
        <v>2031</v>
      </c>
      <c r="J309" s="43" t="s">
        <v>321</v>
      </c>
      <c r="K309" s="43" t="s">
        <v>513</v>
      </c>
      <c r="L309" s="43" t="s">
        <v>793</v>
      </c>
      <c r="M309" s="45">
        <v>10983</v>
      </c>
      <c r="N309" s="45">
        <v>32949000</v>
      </c>
      <c r="O309" s="46" t="s">
        <v>1000</v>
      </c>
      <c r="P309" s="71" t="s">
        <v>2733</v>
      </c>
    </row>
    <row r="310" spans="1:16" s="47" customFormat="1" ht="51">
      <c r="A310" s="74">
        <f>IF($C310&lt;&gt;"",SUBTOTAL(103,$C$4:$C310),"")</f>
        <v>286</v>
      </c>
      <c r="B310" s="41" t="s">
        <v>2032</v>
      </c>
      <c r="C310" s="74" t="s">
        <v>389</v>
      </c>
      <c r="D310" s="42" t="s">
        <v>18</v>
      </c>
      <c r="E310" s="74" t="s">
        <v>638</v>
      </c>
      <c r="F310" s="43" t="s">
        <v>2033</v>
      </c>
      <c r="G310" s="43" t="s">
        <v>11</v>
      </c>
      <c r="H310" s="44">
        <v>300</v>
      </c>
      <c r="I310" s="43" t="s">
        <v>639</v>
      </c>
      <c r="J310" s="43" t="s">
        <v>640</v>
      </c>
      <c r="K310" s="43" t="s">
        <v>414</v>
      </c>
      <c r="L310" s="43" t="s">
        <v>2034</v>
      </c>
      <c r="M310" s="45">
        <v>42400</v>
      </c>
      <c r="N310" s="45">
        <v>12720000</v>
      </c>
      <c r="O310" s="46" t="s">
        <v>467</v>
      </c>
      <c r="P310" s="71" t="s">
        <v>2733</v>
      </c>
    </row>
    <row r="311" spans="1:16" s="59" customFormat="1" ht="24">
      <c r="A311" s="74">
        <f>IF($C311&lt;&gt;"",SUBTOTAL(103,$C$4:$C311),"")</f>
      </c>
      <c r="B311" s="68" t="s">
        <v>218</v>
      </c>
      <c r="C311" s="75"/>
      <c r="D311" s="60"/>
      <c r="E311" s="75"/>
      <c r="F311" s="64"/>
      <c r="G311" s="64"/>
      <c r="H311" s="62"/>
      <c r="I311" s="64"/>
      <c r="J311" s="64"/>
      <c r="K311" s="64"/>
      <c r="L311" s="64"/>
      <c r="M311" s="63"/>
      <c r="N311" s="63"/>
      <c r="O311" s="11"/>
      <c r="P311" s="71" t="s">
        <v>2733</v>
      </c>
    </row>
    <row r="312" spans="1:16" s="47" customFormat="1" ht="25.5">
      <c r="A312" s="74">
        <f>IF($C312&lt;&gt;"",SUBTOTAL(103,$C$4:$C312),"")</f>
        <v>287</v>
      </c>
      <c r="B312" s="41" t="s">
        <v>2035</v>
      </c>
      <c r="C312" s="74" t="s">
        <v>555</v>
      </c>
      <c r="D312" s="42" t="s">
        <v>307</v>
      </c>
      <c r="E312" s="74" t="s">
        <v>745</v>
      </c>
      <c r="F312" s="43" t="s">
        <v>100</v>
      </c>
      <c r="G312" s="43" t="s">
        <v>749</v>
      </c>
      <c r="H312" s="44">
        <v>80000</v>
      </c>
      <c r="I312" s="43" t="s">
        <v>2036</v>
      </c>
      <c r="J312" s="43" t="s">
        <v>655</v>
      </c>
      <c r="K312" s="43" t="s">
        <v>513</v>
      </c>
      <c r="L312" s="43" t="s">
        <v>101</v>
      </c>
      <c r="M312" s="45">
        <v>110</v>
      </c>
      <c r="N312" s="45">
        <v>8800000</v>
      </c>
      <c r="O312" s="46" t="s">
        <v>1106</v>
      </c>
      <c r="P312" s="71" t="s">
        <v>2733</v>
      </c>
    </row>
    <row r="313" spans="1:16" s="47" customFormat="1" ht="76.5">
      <c r="A313" s="74">
        <f>IF($C313&lt;&gt;"",SUBTOTAL(103,$C$4:$C313),"")</f>
        <v>288</v>
      </c>
      <c r="B313" s="41" t="s">
        <v>2037</v>
      </c>
      <c r="C313" s="74" t="s">
        <v>555</v>
      </c>
      <c r="D313" s="42" t="s">
        <v>20</v>
      </c>
      <c r="E313" s="74" t="s">
        <v>306</v>
      </c>
      <c r="F313" s="43" t="s">
        <v>545</v>
      </c>
      <c r="G313" s="43" t="s">
        <v>749</v>
      </c>
      <c r="H313" s="44">
        <v>150000</v>
      </c>
      <c r="I313" s="43" t="s">
        <v>2038</v>
      </c>
      <c r="J313" s="43" t="s">
        <v>2039</v>
      </c>
      <c r="K313" s="43" t="s">
        <v>543</v>
      </c>
      <c r="L313" s="43" t="s">
        <v>546</v>
      </c>
      <c r="M313" s="45">
        <v>357</v>
      </c>
      <c r="N313" s="45">
        <v>53550000</v>
      </c>
      <c r="O313" s="46" t="s">
        <v>1753</v>
      </c>
      <c r="P313" s="71" t="s">
        <v>2733</v>
      </c>
    </row>
    <row r="314" spans="1:16" s="47" customFormat="1" ht="38.25">
      <c r="A314" s="74">
        <f>IF($C314&lt;&gt;"",SUBTOTAL(103,$C$4:$C314),"")</f>
        <v>289</v>
      </c>
      <c r="B314" s="41" t="s">
        <v>2040</v>
      </c>
      <c r="C314" s="74" t="s">
        <v>389</v>
      </c>
      <c r="D314" s="42" t="s">
        <v>56</v>
      </c>
      <c r="E314" s="74" t="s">
        <v>17</v>
      </c>
      <c r="F314" s="43" t="s">
        <v>459</v>
      </c>
      <c r="G314" s="43" t="s">
        <v>141</v>
      </c>
      <c r="H314" s="44">
        <v>1000</v>
      </c>
      <c r="I314" s="43" t="s">
        <v>2041</v>
      </c>
      <c r="J314" s="43" t="s">
        <v>460</v>
      </c>
      <c r="K314" s="43" t="s">
        <v>354</v>
      </c>
      <c r="L314" s="43" t="s">
        <v>461</v>
      </c>
      <c r="M314" s="45">
        <v>3157</v>
      </c>
      <c r="N314" s="45">
        <v>3157000</v>
      </c>
      <c r="O314" s="46" t="s">
        <v>963</v>
      </c>
      <c r="P314" s="71" t="s">
        <v>2733</v>
      </c>
    </row>
    <row r="315" spans="1:16" s="47" customFormat="1" ht="63.75">
      <c r="A315" s="74">
        <f>IF($C315&lt;&gt;"",SUBTOTAL(103,$C$4:$C315),"")</f>
        <v>290</v>
      </c>
      <c r="B315" s="41" t="s">
        <v>2042</v>
      </c>
      <c r="C315" s="74" t="s">
        <v>555</v>
      </c>
      <c r="D315" s="42" t="s">
        <v>836</v>
      </c>
      <c r="E315" s="74" t="s">
        <v>837</v>
      </c>
      <c r="F315" s="43" t="s">
        <v>547</v>
      </c>
      <c r="G315" s="43" t="s">
        <v>548</v>
      </c>
      <c r="H315" s="44">
        <v>50000</v>
      </c>
      <c r="I315" s="43" t="s">
        <v>2043</v>
      </c>
      <c r="J315" s="43" t="s">
        <v>1751</v>
      </c>
      <c r="K315" s="43" t="s">
        <v>2044</v>
      </c>
      <c r="L315" s="43" t="s">
        <v>549</v>
      </c>
      <c r="M315" s="45">
        <v>1218</v>
      </c>
      <c r="N315" s="45">
        <v>60900000</v>
      </c>
      <c r="O315" s="46" t="s">
        <v>1753</v>
      </c>
      <c r="P315" s="71" t="s">
        <v>2733</v>
      </c>
    </row>
    <row r="316" spans="1:16" s="47" customFormat="1" ht="63.75">
      <c r="A316" s="74">
        <f>IF($C316&lt;&gt;"",SUBTOTAL(103,$C$4:$C316),"")</f>
        <v>291</v>
      </c>
      <c r="B316" s="41" t="s">
        <v>2045</v>
      </c>
      <c r="C316" s="74" t="s">
        <v>389</v>
      </c>
      <c r="D316" s="42" t="s">
        <v>836</v>
      </c>
      <c r="E316" s="74" t="s">
        <v>17</v>
      </c>
      <c r="F316" s="43" t="s">
        <v>462</v>
      </c>
      <c r="G316" s="43" t="s">
        <v>141</v>
      </c>
      <c r="H316" s="44">
        <v>15000</v>
      </c>
      <c r="I316" s="43" t="s">
        <v>2041</v>
      </c>
      <c r="J316" s="43" t="s">
        <v>460</v>
      </c>
      <c r="K316" s="43" t="s">
        <v>354</v>
      </c>
      <c r="L316" s="43" t="s">
        <v>2046</v>
      </c>
      <c r="M316" s="45">
        <v>3053</v>
      </c>
      <c r="N316" s="45">
        <v>45795000</v>
      </c>
      <c r="O316" s="46" t="s">
        <v>963</v>
      </c>
      <c r="P316" s="71" t="s">
        <v>2733</v>
      </c>
    </row>
    <row r="317" spans="1:16" s="47" customFormat="1" ht="38.25">
      <c r="A317" s="74">
        <f>IF($C317&lt;&gt;"",SUBTOTAL(103,$C$4:$C317),"")</f>
        <v>292</v>
      </c>
      <c r="B317" s="41" t="s">
        <v>2047</v>
      </c>
      <c r="C317" s="74" t="s">
        <v>389</v>
      </c>
      <c r="D317" s="42" t="s">
        <v>691</v>
      </c>
      <c r="E317" s="74" t="s">
        <v>692</v>
      </c>
      <c r="F317" s="43" t="s">
        <v>2048</v>
      </c>
      <c r="G317" s="43" t="s">
        <v>392</v>
      </c>
      <c r="H317" s="44">
        <v>1000</v>
      </c>
      <c r="I317" s="43" t="s">
        <v>2049</v>
      </c>
      <c r="J317" s="43" t="s">
        <v>2050</v>
      </c>
      <c r="K317" s="43" t="s">
        <v>339</v>
      </c>
      <c r="L317" s="43" t="s">
        <v>693</v>
      </c>
      <c r="M317" s="45">
        <v>5765</v>
      </c>
      <c r="N317" s="45">
        <v>5765000</v>
      </c>
      <c r="O317" s="46" t="s">
        <v>963</v>
      </c>
      <c r="P317" s="71" t="s">
        <v>2733</v>
      </c>
    </row>
    <row r="318" spans="1:16" s="47" customFormat="1" ht="51">
      <c r="A318" s="74">
        <f>IF($C318&lt;&gt;"",SUBTOTAL(103,$C$4:$C318),"")</f>
        <v>293</v>
      </c>
      <c r="B318" s="41" t="s">
        <v>2051</v>
      </c>
      <c r="C318" s="74" t="s">
        <v>555</v>
      </c>
      <c r="D318" s="42" t="s">
        <v>2052</v>
      </c>
      <c r="E318" s="74" t="s">
        <v>186</v>
      </c>
      <c r="F318" s="43" t="s">
        <v>2053</v>
      </c>
      <c r="G318" s="43" t="s">
        <v>749</v>
      </c>
      <c r="H318" s="44">
        <v>32656</v>
      </c>
      <c r="I318" s="43" t="s">
        <v>2054</v>
      </c>
      <c r="J318" s="43" t="s">
        <v>1412</v>
      </c>
      <c r="K318" s="43" t="s">
        <v>513</v>
      </c>
      <c r="L318" s="43" t="s">
        <v>2055</v>
      </c>
      <c r="M318" s="45">
        <v>275</v>
      </c>
      <c r="N318" s="45">
        <v>8980400</v>
      </c>
      <c r="O318" s="46" t="s">
        <v>1414</v>
      </c>
      <c r="P318" s="71" t="s">
        <v>2733</v>
      </c>
    </row>
    <row r="319" spans="1:16" s="47" customFormat="1" ht="25.5">
      <c r="A319" s="74">
        <f>IF($C319&lt;&gt;"",SUBTOTAL(103,$C$4:$C319),"")</f>
        <v>294</v>
      </c>
      <c r="B319" s="41" t="s">
        <v>2056</v>
      </c>
      <c r="C319" s="74" t="s">
        <v>555</v>
      </c>
      <c r="D319" s="42" t="s">
        <v>652</v>
      </c>
      <c r="E319" s="74" t="s">
        <v>306</v>
      </c>
      <c r="F319" s="43" t="s">
        <v>78</v>
      </c>
      <c r="G319" s="43" t="s">
        <v>749</v>
      </c>
      <c r="H319" s="44">
        <v>25000</v>
      </c>
      <c r="I319" s="43" t="s">
        <v>2057</v>
      </c>
      <c r="J319" s="43" t="s">
        <v>455</v>
      </c>
      <c r="K319" s="43" t="s">
        <v>513</v>
      </c>
      <c r="L319" s="43" t="s">
        <v>79</v>
      </c>
      <c r="M319" s="45">
        <v>189</v>
      </c>
      <c r="N319" s="45">
        <v>4725000</v>
      </c>
      <c r="O319" s="46" t="s">
        <v>941</v>
      </c>
      <c r="P319" s="71" t="s">
        <v>2733</v>
      </c>
    </row>
    <row r="320" spans="1:16" s="47" customFormat="1" ht="51">
      <c r="A320" s="74">
        <f>IF($C320&lt;&gt;"",SUBTOTAL(103,$C$4:$C320),"")</f>
        <v>295</v>
      </c>
      <c r="B320" s="41" t="s">
        <v>2058</v>
      </c>
      <c r="C320" s="74" t="s">
        <v>389</v>
      </c>
      <c r="D320" s="42" t="s">
        <v>317</v>
      </c>
      <c r="E320" s="74" t="s">
        <v>17</v>
      </c>
      <c r="F320" s="43" t="s">
        <v>2059</v>
      </c>
      <c r="G320" s="43" t="s">
        <v>141</v>
      </c>
      <c r="H320" s="44">
        <v>30000</v>
      </c>
      <c r="I320" s="43" t="s">
        <v>2060</v>
      </c>
      <c r="J320" s="43" t="s">
        <v>460</v>
      </c>
      <c r="K320" s="43" t="s">
        <v>354</v>
      </c>
      <c r="L320" s="43" t="s">
        <v>463</v>
      </c>
      <c r="M320" s="45">
        <v>3475</v>
      </c>
      <c r="N320" s="45">
        <v>104250000</v>
      </c>
      <c r="O320" s="46" t="s">
        <v>963</v>
      </c>
      <c r="P320" s="71" t="s">
        <v>2733</v>
      </c>
    </row>
    <row r="321" spans="1:16" s="47" customFormat="1" ht="25.5">
      <c r="A321" s="74">
        <f>IF($C321&lt;&gt;"",SUBTOTAL(103,$C$4:$C321),"")</f>
        <v>296</v>
      </c>
      <c r="B321" s="41" t="s">
        <v>2061</v>
      </c>
      <c r="C321" s="74" t="s">
        <v>555</v>
      </c>
      <c r="D321" s="42" t="s">
        <v>317</v>
      </c>
      <c r="E321" s="74" t="s">
        <v>17</v>
      </c>
      <c r="F321" s="43" t="s">
        <v>2062</v>
      </c>
      <c r="G321" s="43" t="s">
        <v>548</v>
      </c>
      <c r="H321" s="44">
        <v>30000</v>
      </c>
      <c r="I321" s="43" t="s">
        <v>2043</v>
      </c>
      <c r="J321" s="43" t="s">
        <v>1751</v>
      </c>
      <c r="K321" s="43" t="s">
        <v>543</v>
      </c>
      <c r="L321" s="43" t="s">
        <v>2063</v>
      </c>
      <c r="M321" s="45">
        <v>1260</v>
      </c>
      <c r="N321" s="45">
        <v>37800000</v>
      </c>
      <c r="O321" s="46" t="s">
        <v>1753</v>
      </c>
      <c r="P321" s="71" t="s">
        <v>2733</v>
      </c>
    </row>
    <row r="322" spans="1:16" s="47" customFormat="1" ht="38.25">
      <c r="A322" s="74">
        <f>IF($C322&lt;&gt;"",SUBTOTAL(103,$C$4:$C322),"")</f>
        <v>297</v>
      </c>
      <c r="B322" s="41" t="s">
        <v>2064</v>
      </c>
      <c r="C322" s="74" t="s">
        <v>555</v>
      </c>
      <c r="D322" s="42" t="s">
        <v>447</v>
      </c>
      <c r="E322" s="74" t="s">
        <v>308</v>
      </c>
      <c r="F322" s="43" t="s">
        <v>852</v>
      </c>
      <c r="G322" s="43" t="s">
        <v>749</v>
      </c>
      <c r="H322" s="44">
        <v>50000</v>
      </c>
      <c r="I322" s="43" t="s">
        <v>2065</v>
      </c>
      <c r="J322" s="43" t="s">
        <v>851</v>
      </c>
      <c r="K322" s="43" t="s">
        <v>513</v>
      </c>
      <c r="L322" s="43" t="s">
        <v>853</v>
      </c>
      <c r="M322" s="45">
        <v>775</v>
      </c>
      <c r="N322" s="45">
        <v>38750000</v>
      </c>
      <c r="O322" s="46" t="s">
        <v>1219</v>
      </c>
      <c r="P322" s="71" t="s">
        <v>2733</v>
      </c>
    </row>
    <row r="323" spans="1:16" s="47" customFormat="1" ht="25.5">
      <c r="A323" s="74">
        <f>IF($C323&lt;&gt;"",SUBTOTAL(103,$C$4:$C323),"")</f>
        <v>298</v>
      </c>
      <c r="B323" s="41" t="s">
        <v>2066</v>
      </c>
      <c r="C323" s="74" t="s">
        <v>555</v>
      </c>
      <c r="D323" s="42" t="s">
        <v>309</v>
      </c>
      <c r="E323" s="74" t="s">
        <v>438</v>
      </c>
      <c r="F323" s="43" t="s">
        <v>2067</v>
      </c>
      <c r="G323" s="43" t="s">
        <v>749</v>
      </c>
      <c r="H323" s="44">
        <v>150000</v>
      </c>
      <c r="I323" s="43" t="s">
        <v>2068</v>
      </c>
      <c r="J323" s="43" t="s">
        <v>2069</v>
      </c>
      <c r="K323" s="43" t="s">
        <v>513</v>
      </c>
      <c r="L323" s="43" t="s">
        <v>2070</v>
      </c>
      <c r="M323" s="45">
        <v>126</v>
      </c>
      <c r="N323" s="45">
        <v>18900000</v>
      </c>
      <c r="O323" s="46" t="s">
        <v>2071</v>
      </c>
      <c r="P323" s="71" t="s">
        <v>2733</v>
      </c>
    </row>
    <row r="324" spans="1:16" s="47" customFormat="1" ht="25.5">
      <c r="A324" s="74">
        <f>IF($C324&lt;&gt;"",SUBTOTAL(103,$C$4:$C324),"")</f>
        <v>299</v>
      </c>
      <c r="B324" s="41" t="s">
        <v>2072</v>
      </c>
      <c r="C324" s="74" t="s">
        <v>555</v>
      </c>
      <c r="D324" s="42" t="s">
        <v>2073</v>
      </c>
      <c r="E324" s="74" t="s">
        <v>745</v>
      </c>
      <c r="F324" s="43" t="s">
        <v>2074</v>
      </c>
      <c r="G324" s="43" t="s">
        <v>749</v>
      </c>
      <c r="H324" s="44">
        <v>100000</v>
      </c>
      <c r="I324" s="43" t="s">
        <v>2075</v>
      </c>
      <c r="J324" s="43" t="s">
        <v>655</v>
      </c>
      <c r="K324" s="43" t="s">
        <v>513</v>
      </c>
      <c r="L324" s="43" t="s">
        <v>2076</v>
      </c>
      <c r="M324" s="45">
        <v>345</v>
      </c>
      <c r="N324" s="45">
        <v>34500000</v>
      </c>
      <c r="O324" s="46" t="s">
        <v>1106</v>
      </c>
      <c r="P324" s="71" t="s">
        <v>2733</v>
      </c>
    </row>
    <row r="325" spans="1:16" s="47" customFormat="1" ht="76.5">
      <c r="A325" s="74">
        <f>IF($C325&lt;&gt;"",SUBTOTAL(103,$C$4:$C325),"")</f>
        <v>300</v>
      </c>
      <c r="B325" s="41" t="s">
        <v>2077</v>
      </c>
      <c r="C325" s="74" t="s">
        <v>733</v>
      </c>
      <c r="D325" s="42" t="s">
        <v>326</v>
      </c>
      <c r="E325" s="74" t="s">
        <v>745</v>
      </c>
      <c r="F325" s="43" t="s">
        <v>2078</v>
      </c>
      <c r="G325" s="43" t="s">
        <v>736</v>
      </c>
      <c r="H325" s="44">
        <v>6000</v>
      </c>
      <c r="I325" s="43" t="s">
        <v>1227</v>
      </c>
      <c r="J325" s="43" t="s">
        <v>1130</v>
      </c>
      <c r="K325" s="43" t="s">
        <v>513</v>
      </c>
      <c r="L325" s="43" t="s">
        <v>2079</v>
      </c>
      <c r="M325" s="45">
        <v>29999</v>
      </c>
      <c r="N325" s="45">
        <v>179994000</v>
      </c>
      <c r="O325" s="46" t="s">
        <v>1132</v>
      </c>
      <c r="P325" s="71" t="s">
        <v>2733</v>
      </c>
    </row>
    <row r="326" spans="1:16" s="47" customFormat="1" ht="38.25">
      <c r="A326" s="74">
        <f>IF($C326&lt;&gt;"",SUBTOTAL(103,$C$4:$C326),"")</f>
        <v>301</v>
      </c>
      <c r="B326" s="41" t="s">
        <v>2080</v>
      </c>
      <c r="C326" s="74" t="s">
        <v>389</v>
      </c>
      <c r="D326" s="42" t="s">
        <v>46</v>
      </c>
      <c r="E326" s="74" t="s">
        <v>762</v>
      </c>
      <c r="F326" s="43" t="s">
        <v>2081</v>
      </c>
      <c r="G326" s="43" t="s">
        <v>392</v>
      </c>
      <c r="H326" s="44">
        <v>1000</v>
      </c>
      <c r="I326" s="43" t="s">
        <v>166</v>
      </c>
      <c r="J326" s="43" t="s">
        <v>643</v>
      </c>
      <c r="K326" s="43" t="s">
        <v>947</v>
      </c>
      <c r="L326" s="43" t="s">
        <v>2082</v>
      </c>
      <c r="M326" s="45">
        <v>39000</v>
      </c>
      <c r="N326" s="45">
        <v>39000000</v>
      </c>
      <c r="O326" s="46" t="s">
        <v>949</v>
      </c>
      <c r="P326" s="71" t="s">
        <v>2733</v>
      </c>
    </row>
    <row r="327" spans="1:16" s="47" customFormat="1" ht="25.5">
      <c r="A327" s="74">
        <f>IF($C327&lt;&gt;"",SUBTOTAL(103,$C$4:$C327),"")</f>
        <v>302</v>
      </c>
      <c r="B327" s="41" t="s">
        <v>2083</v>
      </c>
      <c r="C327" s="74" t="s">
        <v>555</v>
      </c>
      <c r="D327" s="42" t="s">
        <v>46</v>
      </c>
      <c r="E327" s="74" t="s">
        <v>745</v>
      </c>
      <c r="F327" s="43" t="s">
        <v>46</v>
      </c>
      <c r="G327" s="43" t="s">
        <v>749</v>
      </c>
      <c r="H327" s="44">
        <v>20000</v>
      </c>
      <c r="I327" s="43" t="s">
        <v>2068</v>
      </c>
      <c r="J327" s="43" t="s">
        <v>2084</v>
      </c>
      <c r="K327" s="43" t="s">
        <v>513</v>
      </c>
      <c r="L327" s="43" t="s">
        <v>47</v>
      </c>
      <c r="M327" s="45">
        <v>273</v>
      </c>
      <c r="N327" s="45">
        <v>5460000</v>
      </c>
      <c r="O327" s="46" t="s">
        <v>2071</v>
      </c>
      <c r="P327" s="71" t="s">
        <v>2733</v>
      </c>
    </row>
    <row r="328" spans="1:16" s="47" customFormat="1" ht="51">
      <c r="A328" s="74">
        <f>IF($C328&lt;&gt;"",SUBTOTAL(103,$C$4:$C328),"")</f>
        <v>303</v>
      </c>
      <c r="B328" s="41" t="s">
        <v>2085</v>
      </c>
      <c r="C328" s="74" t="s">
        <v>389</v>
      </c>
      <c r="D328" s="42" t="s">
        <v>238</v>
      </c>
      <c r="E328" s="74" t="s">
        <v>572</v>
      </c>
      <c r="F328" s="43" t="s">
        <v>694</v>
      </c>
      <c r="G328" s="43" t="s">
        <v>392</v>
      </c>
      <c r="H328" s="44">
        <v>1000</v>
      </c>
      <c r="I328" s="43" t="s">
        <v>2086</v>
      </c>
      <c r="J328" s="43" t="s">
        <v>695</v>
      </c>
      <c r="K328" s="43" t="s">
        <v>45</v>
      </c>
      <c r="L328" s="43" t="s">
        <v>696</v>
      </c>
      <c r="M328" s="45">
        <v>63000</v>
      </c>
      <c r="N328" s="45">
        <v>63000000</v>
      </c>
      <c r="O328" s="46" t="s">
        <v>1228</v>
      </c>
      <c r="P328" s="71" t="s">
        <v>2733</v>
      </c>
    </row>
    <row r="329" spans="1:16" s="47" customFormat="1" ht="51">
      <c r="A329" s="74">
        <f>IF($C329&lt;&gt;"",SUBTOTAL(103,$C$4:$C329),"")</f>
        <v>304</v>
      </c>
      <c r="B329" s="41" t="s">
        <v>2087</v>
      </c>
      <c r="C329" s="74" t="s">
        <v>389</v>
      </c>
      <c r="D329" s="42" t="s">
        <v>799</v>
      </c>
      <c r="E329" s="74" t="s">
        <v>171</v>
      </c>
      <c r="F329" s="43" t="s">
        <v>2088</v>
      </c>
      <c r="G329" s="43" t="s">
        <v>392</v>
      </c>
      <c r="H329" s="44">
        <v>2500</v>
      </c>
      <c r="I329" s="43" t="s">
        <v>697</v>
      </c>
      <c r="J329" s="43" t="s">
        <v>2089</v>
      </c>
      <c r="K329" s="43" t="s">
        <v>875</v>
      </c>
      <c r="L329" s="43" t="s">
        <v>698</v>
      </c>
      <c r="M329" s="45">
        <v>8376</v>
      </c>
      <c r="N329" s="45">
        <v>20940000</v>
      </c>
      <c r="O329" s="46" t="s">
        <v>467</v>
      </c>
      <c r="P329" s="71" t="s">
        <v>2733</v>
      </c>
    </row>
    <row r="330" spans="1:16" s="47" customFormat="1" ht="38.25">
      <c r="A330" s="74">
        <f>IF($C330&lt;&gt;"",SUBTOTAL(103,$C$4:$C330),"")</f>
        <v>305</v>
      </c>
      <c r="B330" s="41" t="s">
        <v>2090</v>
      </c>
      <c r="C330" s="74" t="s">
        <v>555</v>
      </c>
      <c r="D330" s="42" t="s">
        <v>99</v>
      </c>
      <c r="E330" s="74" t="s">
        <v>735</v>
      </c>
      <c r="F330" s="43" t="s">
        <v>2091</v>
      </c>
      <c r="G330" s="43" t="s">
        <v>141</v>
      </c>
      <c r="H330" s="44">
        <v>35000</v>
      </c>
      <c r="I330" s="43" t="s">
        <v>2092</v>
      </c>
      <c r="J330" s="43" t="s">
        <v>1745</v>
      </c>
      <c r="K330" s="43" t="s">
        <v>513</v>
      </c>
      <c r="L330" s="43" t="s">
        <v>2093</v>
      </c>
      <c r="M330" s="45">
        <v>800</v>
      </c>
      <c r="N330" s="45">
        <v>28000000</v>
      </c>
      <c r="O330" s="46" t="s">
        <v>1414</v>
      </c>
      <c r="P330" s="71" t="s">
        <v>2733</v>
      </c>
    </row>
    <row r="331" spans="1:16" s="47" customFormat="1" ht="38.25">
      <c r="A331" s="74">
        <f>IF($C331&lt;&gt;"",SUBTOTAL(103,$C$4:$C331),"")</f>
        <v>306</v>
      </c>
      <c r="B331" s="41" t="s">
        <v>2094</v>
      </c>
      <c r="C331" s="74" t="s">
        <v>389</v>
      </c>
      <c r="D331" s="42" t="s">
        <v>133</v>
      </c>
      <c r="E331" s="74" t="s">
        <v>134</v>
      </c>
      <c r="F331" s="43" t="s">
        <v>2095</v>
      </c>
      <c r="G331" s="43" t="s">
        <v>141</v>
      </c>
      <c r="H331" s="44">
        <v>10000</v>
      </c>
      <c r="I331" s="43" t="s">
        <v>2096</v>
      </c>
      <c r="J331" s="43" t="s">
        <v>2097</v>
      </c>
      <c r="K331" s="43" t="s">
        <v>440</v>
      </c>
      <c r="L331" s="43" t="s">
        <v>2098</v>
      </c>
      <c r="M331" s="45">
        <v>2728</v>
      </c>
      <c r="N331" s="45">
        <v>27280000</v>
      </c>
      <c r="O331" s="46" t="s">
        <v>467</v>
      </c>
      <c r="P331" s="71" t="s">
        <v>2733</v>
      </c>
    </row>
    <row r="332" spans="1:16" s="47" customFormat="1" ht="25.5">
      <c r="A332" s="74">
        <f>IF($C332&lt;&gt;"",SUBTOTAL(103,$C$4:$C332),"")</f>
        <v>307</v>
      </c>
      <c r="B332" s="41" t="s">
        <v>2099</v>
      </c>
      <c r="C332" s="74" t="s">
        <v>555</v>
      </c>
      <c r="D332" s="42" t="s">
        <v>2100</v>
      </c>
      <c r="E332" s="74" t="s">
        <v>145</v>
      </c>
      <c r="F332" s="43" t="s">
        <v>2100</v>
      </c>
      <c r="G332" s="43" t="s">
        <v>749</v>
      </c>
      <c r="H332" s="44">
        <v>15000</v>
      </c>
      <c r="I332" s="43" t="s">
        <v>2101</v>
      </c>
      <c r="J332" s="43" t="s">
        <v>970</v>
      </c>
      <c r="K332" s="43" t="s">
        <v>513</v>
      </c>
      <c r="L332" s="43" t="s">
        <v>2102</v>
      </c>
      <c r="M332" s="45">
        <v>140</v>
      </c>
      <c r="N332" s="45">
        <v>2100000</v>
      </c>
      <c r="O332" s="46" t="s">
        <v>972</v>
      </c>
      <c r="P332" s="71" t="s">
        <v>2733</v>
      </c>
    </row>
    <row r="333" spans="1:16" s="47" customFormat="1" ht="25.5">
      <c r="A333" s="74">
        <f>IF($C333&lt;&gt;"",SUBTOTAL(103,$C$4:$C333),"")</f>
        <v>308</v>
      </c>
      <c r="B333" s="41" t="s">
        <v>2103</v>
      </c>
      <c r="C333" s="74" t="s">
        <v>733</v>
      </c>
      <c r="D333" s="42" t="s">
        <v>553</v>
      </c>
      <c r="E333" s="74" t="s">
        <v>554</v>
      </c>
      <c r="F333" s="43" t="s">
        <v>2104</v>
      </c>
      <c r="G333" s="43" t="s">
        <v>392</v>
      </c>
      <c r="H333" s="44">
        <v>10000</v>
      </c>
      <c r="I333" s="43" t="s">
        <v>518</v>
      </c>
      <c r="J333" s="43" t="s">
        <v>455</v>
      </c>
      <c r="K333" s="43" t="s">
        <v>513</v>
      </c>
      <c r="L333" s="43" t="s">
        <v>2105</v>
      </c>
      <c r="M333" s="45">
        <v>4410</v>
      </c>
      <c r="N333" s="45">
        <v>44100000</v>
      </c>
      <c r="O333" s="46" t="s">
        <v>941</v>
      </c>
      <c r="P333" s="71" t="s">
        <v>2733</v>
      </c>
    </row>
    <row r="334" spans="1:16" s="47" customFormat="1" ht="51">
      <c r="A334" s="74">
        <f>IF($C334&lt;&gt;"",SUBTOTAL(103,$C$4:$C334),"")</f>
        <v>309</v>
      </c>
      <c r="B334" s="41" t="s">
        <v>2106</v>
      </c>
      <c r="C334" s="74" t="s">
        <v>555</v>
      </c>
      <c r="D334" s="42" t="s">
        <v>553</v>
      </c>
      <c r="E334" s="74" t="s">
        <v>743</v>
      </c>
      <c r="F334" s="43" t="s">
        <v>2107</v>
      </c>
      <c r="G334" s="43" t="s">
        <v>392</v>
      </c>
      <c r="H334" s="44">
        <v>20000</v>
      </c>
      <c r="I334" s="43" t="s">
        <v>2108</v>
      </c>
      <c r="J334" s="43" t="s">
        <v>2109</v>
      </c>
      <c r="K334" s="43" t="s">
        <v>513</v>
      </c>
      <c r="L334" s="43" t="s">
        <v>2110</v>
      </c>
      <c r="M334" s="45">
        <v>30000</v>
      </c>
      <c r="N334" s="45">
        <v>600000000</v>
      </c>
      <c r="O334" s="46" t="s">
        <v>1025</v>
      </c>
      <c r="P334" s="71" t="s">
        <v>2733</v>
      </c>
    </row>
    <row r="335" spans="1:16" s="47" customFormat="1" ht="38.25">
      <c r="A335" s="74">
        <f>IF($C335&lt;&gt;"",SUBTOTAL(103,$C$4:$C335),"")</f>
        <v>310</v>
      </c>
      <c r="B335" s="41" t="s">
        <v>2111</v>
      </c>
      <c r="C335" s="74" t="s">
        <v>389</v>
      </c>
      <c r="D335" s="42" t="s">
        <v>553</v>
      </c>
      <c r="E335" s="74" t="s">
        <v>743</v>
      </c>
      <c r="F335" s="43" t="s">
        <v>2112</v>
      </c>
      <c r="G335" s="43" t="s">
        <v>392</v>
      </c>
      <c r="H335" s="44">
        <v>10000</v>
      </c>
      <c r="I335" s="43" t="s">
        <v>2113</v>
      </c>
      <c r="J335" s="43" t="s">
        <v>261</v>
      </c>
      <c r="K335" s="43" t="s">
        <v>750</v>
      </c>
      <c r="L335" s="43" t="s">
        <v>2114</v>
      </c>
      <c r="M335" s="45">
        <v>115000</v>
      </c>
      <c r="N335" s="45">
        <v>1150000000</v>
      </c>
      <c r="O335" s="46" t="s">
        <v>2115</v>
      </c>
      <c r="P335" s="71" t="s">
        <v>2733</v>
      </c>
    </row>
    <row r="336" spans="1:16" s="47" customFormat="1" ht="38.25">
      <c r="A336" s="74">
        <f>IF($C336&lt;&gt;"",SUBTOTAL(103,$C$4:$C336),"")</f>
        <v>311</v>
      </c>
      <c r="B336" s="41" t="s">
        <v>2116</v>
      </c>
      <c r="C336" s="74" t="s">
        <v>389</v>
      </c>
      <c r="D336" s="42" t="s">
        <v>57</v>
      </c>
      <c r="E336" s="74" t="s">
        <v>464</v>
      </c>
      <c r="F336" s="43" t="s">
        <v>465</v>
      </c>
      <c r="G336" s="43" t="s">
        <v>141</v>
      </c>
      <c r="H336" s="44">
        <v>8000</v>
      </c>
      <c r="I336" s="43" t="s">
        <v>2117</v>
      </c>
      <c r="J336" s="43" t="s">
        <v>460</v>
      </c>
      <c r="K336" s="43" t="s">
        <v>354</v>
      </c>
      <c r="L336" s="43" t="s">
        <v>468</v>
      </c>
      <c r="M336" s="45">
        <v>4275</v>
      </c>
      <c r="N336" s="45">
        <v>34200000</v>
      </c>
      <c r="O336" s="46" t="s">
        <v>963</v>
      </c>
      <c r="P336" s="71" t="s">
        <v>2733</v>
      </c>
    </row>
    <row r="337" spans="1:16" s="47" customFormat="1" ht="63.75">
      <c r="A337" s="74">
        <f>IF($C337&lt;&gt;"",SUBTOTAL(103,$C$4:$C337),"")</f>
        <v>312</v>
      </c>
      <c r="B337" s="41" t="s">
        <v>2118</v>
      </c>
      <c r="C337" s="74" t="s">
        <v>389</v>
      </c>
      <c r="D337" s="42" t="s">
        <v>58</v>
      </c>
      <c r="E337" s="74" t="s">
        <v>469</v>
      </c>
      <c r="F337" s="43" t="s">
        <v>470</v>
      </c>
      <c r="G337" s="43" t="s">
        <v>141</v>
      </c>
      <c r="H337" s="44">
        <v>10000</v>
      </c>
      <c r="I337" s="43" t="s">
        <v>2119</v>
      </c>
      <c r="J337" s="43" t="s">
        <v>460</v>
      </c>
      <c r="K337" s="43" t="s">
        <v>354</v>
      </c>
      <c r="L337" s="43" t="s">
        <v>2120</v>
      </c>
      <c r="M337" s="45">
        <v>27568</v>
      </c>
      <c r="N337" s="45">
        <v>275680000</v>
      </c>
      <c r="O337" s="46" t="s">
        <v>963</v>
      </c>
      <c r="P337" s="71" t="s">
        <v>2733</v>
      </c>
    </row>
    <row r="338" spans="1:16" s="47" customFormat="1" ht="38.25">
      <c r="A338" s="74">
        <f>IF($C338&lt;&gt;"",SUBTOTAL(103,$C$4:$C338),"")</f>
        <v>313</v>
      </c>
      <c r="B338" s="41" t="s">
        <v>2121</v>
      </c>
      <c r="C338" s="74" t="s">
        <v>389</v>
      </c>
      <c r="D338" s="42" t="s">
        <v>571</v>
      </c>
      <c r="E338" s="74" t="s">
        <v>558</v>
      </c>
      <c r="F338" s="43" t="s">
        <v>2122</v>
      </c>
      <c r="G338" s="43" t="s">
        <v>749</v>
      </c>
      <c r="H338" s="44">
        <v>3000</v>
      </c>
      <c r="I338" s="43" t="s">
        <v>2123</v>
      </c>
      <c r="J338" s="43" t="s">
        <v>1949</v>
      </c>
      <c r="K338" s="43" t="s">
        <v>875</v>
      </c>
      <c r="L338" s="43" t="s">
        <v>2124</v>
      </c>
      <c r="M338" s="45">
        <v>6750</v>
      </c>
      <c r="N338" s="45">
        <v>20250000</v>
      </c>
      <c r="O338" s="46" t="s">
        <v>1951</v>
      </c>
      <c r="P338" s="71" t="s">
        <v>2733</v>
      </c>
    </row>
    <row r="339" spans="1:16" s="47" customFormat="1" ht="38.25">
      <c r="A339" s="74">
        <f>IF($C339&lt;&gt;"",SUBTOTAL(103,$C$4:$C339),"")</f>
        <v>314</v>
      </c>
      <c r="B339" s="41" t="s">
        <v>2125</v>
      </c>
      <c r="C339" s="74" t="s">
        <v>389</v>
      </c>
      <c r="D339" s="42" t="s">
        <v>506</v>
      </c>
      <c r="E339" s="74" t="s">
        <v>438</v>
      </c>
      <c r="F339" s="43" t="s">
        <v>129</v>
      </c>
      <c r="G339" s="43" t="s">
        <v>749</v>
      </c>
      <c r="H339" s="44">
        <v>8000</v>
      </c>
      <c r="I339" s="43" t="s">
        <v>2126</v>
      </c>
      <c r="J339" s="43" t="s">
        <v>504</v>
      </c>
      <c r="K339" s="43" t="s">
        <v>354</v>
      </c>
      <c r="L339" s="43" t="s">
        <v>2127</v>
      </c>
      <c r="M339" s="45">
        <v>1831</v>
      </c>
      <c r="N339" s="45">
        <v>14648000</v>
      </c>
      <c r="O339" s="46" t="s">
        <v>1221</v>
      </c>
      <c r="P339" s="71" t="s">
        <v>2733</v>
      </c>
    </row>
    <row r="340" spans="1:16" s="47" customFormat="1" ht="38.25">
      <c r="A340" s="74">
        <f>IF($C340&lt;&gt;"",SUBTOTAL(103,$C$4:$C340),"")</f>
        <v>315</v>
      </c>
      <c r="B340" s="41" t="s">
        <v>2128</v>
      </c>
      <c r="C340" s="74" t="s">
        <v>555</v>
      </c>
      <c r="D340" s="42" t="s">
        <v>506</v>
      </c>
      <c r="E340" s="74" t="s">
        <v>248</v>
      </c>
      <c r="F340" s="43" t="s">
        <v>794</v>
      </c>
      <c r="G340" s="43" t="s">
        <v>392</v>
      </c>
      <c r="H340" s="44">
        <v>5000</v>
      </c>
      <c r="I340" s="43" t="s">
        <v>2009</v>
      </c>
      <c r="J340" s="43" t="s">
        <v>321</v>
      </c>
      <c r="K340" s="43" t="s">
        <v>513</v>
      </c>
      <c r="L340" s="43" t="s">
        <v>2129</v>
      </c>
      <c r="M340" s="45">
        <v>1470</v>
      </c>
      <c r="N340" s="45">
        <v>7350000</v>
      </c>
      <c r="O340" s="46" t="s">
        <v>1000</v>
      </c>
      <c r="P340" s="71" t="s">
        <v>2733</v>
      </c>
    </row>
    <row r="341" spans="1:16" s="47" customFormat="1" ht="63.75">
      <c r="A341" s="74">
        <f>IF($C341&lt;&gt;"",SUBTOTAL(103,$C$4:$C341),"")</f>
        <v>316</v>
      </c>
      <c r="B341" s="41" t="s">
        <v>2130</v>
      </c>
      <c r="C341" s="74" t="s">
        <v>555</v>
      </c>
      <c r="D341" s="42" t="s">
        <v>2131</v>
      </c>
      <c r="E341" s="74" t="s">
        <v>2132</v>
      </c>
      <c r="F341" s="43" t="s">
        <v>2133</v>
      </c>
      <c r="G341" s="43" t="s">
        <v>749</v>
      </c>
      <c r="H341" s="44">
        <v>80000</v>
      </c>
      <c r="I341" s="43" t="s">
        <v>2134</v>
      </c>
      <c r="J341" s="43" t="s">
        <v>2135</v>
      </c>
      <c r="K341" s="43" t="s">
        <v>513</v>
      </c>
      <c r="L341" s="43" t="s">
        <v>2136</v>
      </c>
      <c r="M341" s="45">
        <v>601</v>
      </c>
      <c r="N341" s="45">
        <v>48080000</v>
      </c>
      <c r="O341" s="46" t="s">
        <v>963</v>
      </c>
      <c r="P341" s="71" t="s">
        <v>2733</v>
      </c>
    </row>
    <row r="342" spans="1:16" s="47" customFormat="1" ht="25.5">
      <c r="A342" s="74">
        <f>IF($C342&lt;&gt;"",SUBTOTAL(103,$C$4:$C342),"")</f>
        <v>317</v>
      </c>
      <c r="B342" s="41" t="s">
        <v>2137</v>
      </c>
      <c r="C342" s="74" t="s">
        <v>555</v>
      </c>
      <c r="D342" s="42" t="s">
        <v>2138</v>
      </c>
      <c r="E342" s="74" t="s">
        <v>2139</v>
      </c>
      <c r="F342" s="43" t="s">
        <v>2140</v>
      </c>
      <c r="G342" s="43" t="s">
        <v>548</v>
      </c>
      <c r="H342" s="44">
        <v>9000</v>
      </c>
      <c r="I342" s="43" t="s">
        <v>2141</v>
      </c>
      <c r="J342" s="43" t="s">
        <v>2142</v>
      </c>
      <c r="K342" s="43" t="s">
        <v>543</v>
      </c>
      <c r="L342" s="43" t="s">
        <v>2143</v>
      </c>
      <c r="M342" s="45">
        <v>1197</v>
      </c>
      <c r="N342" s="45">
        <v>10773000</v>
      </c>
      <c r="O342" s="46" t="s">
        <v>1753</v>
      </c>
      <c r="P342" s="71" t="s">
        <v>2733</v>
      </c>
    </row>
    <row r="343" spans="1:16" s="47" customFormat="1" ht="25.5">
      <c r="A343" s="74">
        <f>IF($C343&lt;&gt;"",SUBTOTAL(103,$C$4:$C343),"")</f>
        <v>318</v>
      </c>
      <c r="B343" s="41" t="s">
        <v>2144</v>
      </c>
      <c r="C343" s="74" t="s">
        <v>555</v>
      </c>
      <c r="D343" s="42" t="s">
        <v>310</v>
      </c>
      <c r="E343" s="74" t="s">
        <v>762</v>
      </c>
      <c r="F343" s="43" t="s">
        <v>2145</v>
      </c>
      <c r="G343" s="43" t="s">
        <v>749</v>
      </c>
      <c r="H343" s="44">
        <v>600000</v>
      </c>
      <c r="I343" s="43" t="s">
        <v>1038</v>
      </c>
      <c r="J343" s="43" t="s">
        <v>1004</v>
      </c>
      <c r="K343" s="43" t="s">
        <v>513</v>
      </c>
      <c r="L343" s="43" t="s">
        <v>879</v>
      </c>
      <c r="M343" s="45">
        <v>171</v>
      </c>
      <c r="N343" s="45">
        <v>102600000</v>
      </c>
      <c r="O343" s="46" t="s">
        <v>1006</v>
      </c>
      <c r="P343" s="71" t="s">
        <v>2733</v>
      </c>
    </row>
    <row r="344" spans="1:16" s="47" customFormat="1" ht="38.25">
      <c r="A344" s="74">
        <f>IF($C344&lt;&gt;"",SUBTOTAL(103,$C$4:$C344),"")</f>
        <v>319</v>
      </c>
      <c r="B344" s="41" t="s">
        <v>2146</v>
      </c>
      <c r="C344" s="74" t="s">
        <v>446</v>
      </c>
      <c r="D344" s="42" t="s">
        <v>310</v>
      </c>
      <c r="E344" s="74" t="s">
        <v>762</v>
      </c>
      <c r="F344" s="43" t="s">
        <v>482</v>
      </c>
      <c r="G344" s="43" t="s">
        <v>749</v>
      </c>
      <c r="H344" s="44">
        <v>300000</v>
      </c>
      <c r="I344" s="43" t="s">
        <v>2147</v>
      </c>
      <c r="J344" s="43" t="s">
        <v>227</v>
      </c>
      <c r="K344" s="43" t="s">
        <v>305</v>
      </c>
      <c r="L344" s="43" t="s">
        <v>722</v>
      </c>
      <c r="M344" s="45">
        <v>414.8</v>
      </c>
      <c r="N344" s="45">
        <v>124440000</v>
      </c>
      <c r="O344" s="46" t="s">
        <v>1244</v>
      </c>
      <c r="P344" s="71" t="s">
        <v>2733</v>
      </c>
    </row>
    <row r="345" spans="1:16" s="47" customFormat="1" ht="24">
      <c r="A345" s="74">
        <f>IF($C345&lt;&gt;"",SUBTOTAL(103,$C$4:$C345),"")</f>
        <v>320</v>
      </c>
      <c r="B345" s="41" t="s">
        <v>2148</v>
      </c>
      <c r="C345" s="74" t="s">
        <v>733</v>
      </c>
      <c r="D345" s="42" t="s">
        <v>399</v>
      </c>
      <c r="E345" s="74" t="s">
        <v>641</v>
      </c>
      <c r="F345" s="43" t="s">
        <v>2149</v>
      </c>
      <c r="G345" s="43" t="s">
        <v>392</v>
      </c>
      <c r="H345" s="44">
        <v>3000</v>
      </c>
      <c r="I345" s="43" t="s">
        <v>2150</v>
      </c>
      <c r="J345" s="43" t="s">
        <v>1281</v>
      </c>
      <c r="K345" s="43" t="s">
        <v>305</v>
      </c>
      <c r="L345" s="43" t="s">
        <v>642</v>
      </c>
      <c r="M345" s="45">
        <v>8400</v>
      </c>
      <c r="N345" s="45">
        <v>25200000</v>
      </c>
      <c r="O345" s="46" t="s">
        <v>902</v>
      </c>
      <c r="P345" s="71" t="s">
        <v>2733</v>
      </c>
    </row>
    <row r="346" spans="1:16" s="47" customFormat="1" ht="38.25">
      <c r="A346" s="74">
        <f>IF($C346&lt;&gt;"",SUBTOTAL(103,$C$4:$C346),"")</f>
        <v>321</v>
      </c>
      <c r="B346" s="41" t="s">
        <v>2151</v>
      </c>
      <c r="C346" s="74" t="s">
        <v>389</v>
      </c>
      <c r="D346" s="42" t="s">
        <v>399</v>
      </c>
      <c r="E346" s="74" t="s">
        <v>641</v>
      </c>
      <c r="F346" s="43" t="s">
        <v>2152</v>
      </c>
      <c r="G346" s="43" t="s">
        <v>392</v>
      </c>
      <c r="H346" s="44">
        <v>3000</v>
      </c>
      <c r="I346" s="43" t="s">
        <v>2153</v>
      </c>
      <c r="J346" s="43" t="s">
        <v>2154</v>
      </c>
      <c r="K346" s="43" t="s">
        <v>750</v>
      </c>
      <c r="L346" s="43" t="s">
        <v>2155</v>
      </c>
      <c r="M346" s="45">
        <v>31800</v>
      </c>
      <c r="N346" s="45">
        <v>95400000</v>
      </c>
      <c r="O346" s="46" t="s">
        <v>1314</v>
      </c>
      <c r="P346" s="71" t="s">
        <v>2733</v>
      </c>
    </row>
    <row r="347" spans="1:16" s="47" customFormat="1" ht="51">
      <c r="A347" s="74">
        <f>IF($C347&lt;&gt;"",SUBTOTAL(103,$C$4:$C347),"")</f>
        <v>322</v>
      </c>
      <c r="B347" s="41" t="s">
        <v>2156</v>
      </c>
      <c r="C347" s="74" t="s">
        <v>555</v>
      </c>
      <c r="D347" s="42" t="s">
        <v>2157</v>
      </c>
      <c r="E347" s="74" t="s">
        <v>275</v>
      </c>
      <c r="F347" s="43" t="s">
        <v>274</v>
      </c>
      <c r="G347" s="43" t="s">
        <v>141</v>
      </c>
      <c r="H347" s="44">
        <v>5000</v>
      </c>
      <c r="I347" s="43" t="s">
        <v>2158</v>
      </c>
      <c r="J347" s="43" t="s">
        <v>1010</v>
      </c>
      <c r="K347" s="43" t="s">
        <v>513</v>
      </c>
      <c r="L347" s="43" t="s">
        <v>276</v>
      </c>
      <c r="M347" s="45">
        <v>1491</v>
      </c>
      <c r="N347" s="45">
        <v>7455000</v>
      </c>
      <c r="O347" s="46" t="s">
        <v>1011</v>
      </c>
      <c r="P347" s="71" t="s">
        <v>2733</v>
      </c>
    </row>
    <row r="348" spans="1:16" s="47" customFormat="1" ht="51">
      <c r="A348" s="74">
        <f>IF($C348&lt;&gt;"",SUBTOTAL(103,$C$4:$C348),"")</f>
        <v>323</v>
      </c>
      <c r="B348" s="41" t="s">
        <v>2159</v>
      </c>
      <c r="C348" s="74" t="s">
        <v>555</v>
      </c>
      <c r="D348" s="42" t="s">
        <v>2157</v>
      </c>
      <c r="E348" s="74" t="s">
        <v>2160</v>
      </c>
      <c r="F348" s="43" t="s">
        <v>2161</v>
      </c>
      <c r="G348" s="43" t="s">
        <v>141</v>
      </c>
      <c r="H348" s="44">
        <v>10000</v>
      </c>
      <c r="I348" s="43" t="s">
        <v>2162</v>
      </c>
      <c r="J348" s="43" t="s">
        <v>1412</v>
      </c>
      <c r="K348" s="43" t="s">
        <v>513</v>
      </c>
      <c r="L348" s="43" t="s">
        <v>2163</v>
      </c>
      <c r="M348" s="45">
        <v>627</v>
      </c>
      <c r="N348" s="45">
        <v>6270000</v>
      </c>
      <c r="O348" s="46" t="s">
        <v>1414</v>
      </c>
      <c r="P348" s="71" t="s">
        <v>2733</v>
      </c>
    </row>
    <row r="349" spans="1:16" s="47" customFormat="1" ht="51">
      <c r="A349" s="74">
        <f>IF($C349&lt;&gt;"",SUBTOTAL(103,$C$4:$C349),"")</f>
        <v>324</v>
      </c>
      <c r="B349" s="41" t="s">
        <v>2164</v>
      </c>
      <c r="C349" s="74" t="s">
        <v>555</v>
      </c>
      <c r="D349" s="42" t="s">
        <v>744</v>
      </c>
      <c r="E349" s="74" t="s">
        <v>745</v>
      </c>
      <c r="F349" s="43" t="s">
        <v>167</v>
      </c>
      <c r="G349" s="43" t="s">
        <v>749</v>
      </c>
      <c r="H349" s="44">
        <v>300000</v>
      </c>
      <c r="I349" s="43" t="s">
        <v>2165</v>
      </c>
      <c r="J349" s="43" t="s">
        <v>165</v>
      </c>
      <c r="K349" s="43" t="s">
        <v>513</v>
      </c>
      <c r="L349" s="43" t="s">
        <v>2166</v>
      </c>
      <c r="M349" s="45">
        <v>454</v>
      </c>
      <c r="N349" s="45">
        <v>136200000</v>
      </c>
      <c r="O349" s="46" t="s">
        <v>949</v>
      </c>
      <c r="P349" s="71" t="s">
        <v>2733</v>
      </c>
    </row>
    <row r="350" spans="1:16" s="47" customFormat="1" ht="76.5">
      <c r="A350" s="74">
        <f>IF($C350&lt;&gt;"",SUBTOTAL(103,$C$4:$C350),"")</f>
        <v>325</v>
      </c>
      <c r="B350" s="41" t="s">
        <v>2167</v>
      </c>
      <c r="C350" s="74" t="s">
        <v>555</v>
      </c>
      <c r="D350" s="42" t="s">
        <v>744</v>
      </c>
      <c r="E350" s="74" t="s">
        <v>745</v>
      </c>
      <c r="F350" s="43" t="s">
        <v>2168</v>
      </c>
      <c r="G350" s="43" t="s">
        <v>736</v>
      </c>
      <c r="H350" s="44">
        <v>1000</v>
      </c>
      <c r="I350" s="43" t="s">
        <v>1227</v>
      </c>
      <c r="J350" s="43" t="s">
        <v>1130</v>
      </c>
      <c r="K350" s="43" t="s">
        <v>513</v>
      </c>
      <c r="L350" s="43" t="s">
        <v>2169</v>
      </c>
      <c r="M350" s="45">
        <v>21999</v>
      </c>
      <c r="N350" s="45">
        <v>21999000</v>
      </c>
      <c r="O350" s="46" t="s">
        <v>1132</v>
      </c>
      <c r="P350" s="71" t="s">
        <v>2733</v>
      </c>
    </row>
    <row r="351" spans="1:16" s="47" customFormat="1" ht="38.25">
      <c r="A351" s="74">
        <f>IF($C351&lt;&gt;"",SUBTOTAL(103,$C$4:$C351),"")</f>
        <v>326</v>
      </c>
      <c r="B351" s="41" t="s">
        <v>2170</v>
      </c>
      <c r="C351" s="74" t="s">
        <v>555</v>
      </c>
      <c r="D351" s="42" t="s">
        <v>653</v>
      </c>
      <c r="E351" s="74" t="s">
        <v>80</v>
      </c>
      <c r="F351" s="43" t="s">
        <v>2171</v>
      </c>
      <c r="G351" s="43" t="s">
        <v>392</v>
      </c>
      <c r="H351" s="44">
        <v>500</v>
      </c>
      <c r="I351" s="43" t="s">
        <v>81</v>
      </c>
      <c r="J351" s="43" t="s">
        <v>455</v>
      </c>
      <c r="K351" s="43" t="s">
        <v>513</v>
      </c>
      <c r="L351" s="43" t="s">
        <v>82</v>
      </c>
      <c r="M351" s="45">
        <v>4200</v>
      </c>
      <c r="N351" s="45">
        <v>2100000</v>
      </c>
      <c r="O351" s="46" t="s">
        <v>941</v>
      </c>
      <c r="P351" s="71" t="s">
        <v>2733</v>
      </c>
    </row>
    <row r="352" spans="1:16" s="47" customFormat="1" ht="38.25">
      <c r="A352" s="74">
        <f>IF($C352&lt;&gt;"",SUBTOTAL(103,$C$4:$C352),"")</f>
        <v>327</v>
      </c>
      <c r="B352" s="41" t="s">
        <v>2172</v>
      </c>
      <c r="C352" s="74" t="s">
        <v>555</v>
      </c>
      <c r="D352" s="42" t="s">
        <v>795</v>
      </c>
      <c r="E352" s="74" t="s">
        <v>260</v>
      </c>
      <c r="F352" s="43" t="s">
        <v>796</v>
      </c>
      <c r="G352" s="43" t="s">
        <v>392</v>
      </c>
      <c r="H352" s="44">
        <v>6000</v>
      </c>
      <c r="I352" s="43" t="s">
        <v>2173</v>
      </c>
      <c r="J352" s="43" t="s">
        <v>321</v>
      </c>
      <c r="K352" s="43" t="s">
        <v>513</v>
      </c>
      <c r="L352" s="43" t="s">
        <v>797</v>
      </c>
      <c r="M352" s="45">
        <v>3969</v>
      </c>
      <c r="N352" s="45">
        <v>23814000</v>
      </c>
      <c r="O352" s="46" t="s">
        <v>1000</v>
      </c>
      <c r="P352" s="71" t="s">
        <v>2733</v>
      </c>
    </row>
    <row r="353" spans="1:16" s="47" customFormat="1" ht="51">
      <c r="A353" s="74">
        <f>IF($C353&lt;&gt;"",SUBTOTAL(103,$C$4:$C353),"")</f>
        <v>328</v>
      </c>
      <c r="B353" s="41" t="s">
        <v>2174</v>
      </c>
      <c r="C353" s="74" t="s">
        <v>733</v>
      </c>
      <c r="D353" s="42" t="s">
        <v>449</v>
      </c>
      <c r="E353" s="74" t="s">
        <v>452</v>
      </c>
      <c r="F353" s="43" t="s">
        <v>628</v>
      </c>
      <c r="G353" s="43" t="s">
        <v>749</v>
      </c>
      <c r="H353" s="44">
        <v>10000</v>
      </c>
      <c r="I353" s="43" t="s">
        <v>2175</v>
      </c>
      <c r="J353" s="43" t="s">
        <v>420</v>
      </c>
      <c r="K353" s="43" t="s">
        <v>344</v>
      </c>
      <c r="L353" s="43" t="s">
        <v>629</v>
      </c>
      <c r="M353" s="45">
        <v>8500</v>
      </c>
      <c r="N353" s="45">
        <v>85000000</v>
      </c>
      <c r="O353" s="46" t="s">
        <v>2176</v>
      </c>
      <c r="P353" s="71" t="s">
        <v>2733</v>
      </c>
    </row>
    <row r="354" spans="1:16" s="47" customFormat="1" ht="38.25">
      <c r="A354" s="74">
        <f>IF($C354&lt;&gt;"",SUBTOTAL(103,$C$4:$C354),"")</f>
        <v>329</v>
      </c>
      <c r="B354" s="41" t="s">
        <v>2177</v>
      </c>
      <c r="C354" s="74" t="s">
        <v>555</v>
      </c>
      <c r="D354" s="42" t="s">
        <v>48</v>
      </c>
      <c r="E354" s="74" t="s">
        <v>743</v>
      </c>
      <c r="F354" s="43" t="s">
        <v>798</v>
      </c>
      <c r="G354" s="43" t="s">
        <v>141</v>
      </c>
      <c r="H354" s="44">
        <v>15000</v>
      </c>
      <c r="I354" s="43" t="s">
        <v>2178</v>
      </c>
      <c r="J354" s="43" t="s">
        <v>321</v>
      </c>
      <c r="K354" s="43" t="s">
        <v>513</v>
      </c>
      <c r="L354" s="43" t="s">
        <v>2179</v>
      </c>
      <c r="M354" s="45">
        <v>441</v>
      </c>
      <c r="N354" s="45">
        <v>6615000</v>
      </c>
      <c r="O354" s="46" t="s">
        <v>1000</v>
      </c>
      <c r="P354" s="71" t="s">
        <v>2733</v>
      </c>
    </row>
    <row r="355" spans="1:16" s="47" customFormat="1" ht="38.25">
      <c r="A355" s="74">
        <f>IF($C355&lt;&gt;"",SUBTOTAL(103,$C$4:$C355),"")</f>
        <v>330</v>
      </c>
      <c r="B355" s="41" t="s">
        <v>2180</v>
      </c>
      <c r="C355" s="74" t="s">
        <v>555</v>
      </c>
      <c r="D355" s="42" t="s">
        <v>23</v>
      </c>
      <c r="E355" s="74" t="s">
        <v>752</v>
      </c>
      <c r="F355" s="43" t="s">
        <v>2181</v>
      </c>
      <c r="G355" s="43" t="s">
        <v>749</v>
      </c>
      <c r="H355" s="44">
        <v>100000</v>
      </c>
      <c r="I355" s="43" t="s">
        <v>1350</v>
      </c>
      <c r="J355" s="43" t="s">
        <v>680</v>
      </c>
      <c r="K355" s="43" t="s">
        <v>513</v>
      </c>
      <c r="L355" s="43" t="s">
        <v>2182</v>
      </c>
      <c r="M355" s="45">
        <v>440</v>
      </c>
      <c r="N355" s="45">
        <v>44000000</v>
      </c>
      <c r="O355" s="46" t="s">
        <v>1036</v>
      </c>
      <c r="P355" s="71" t="s">
        <v>2733</v>
      </c>
    </row>
    <row r="356" spans="1:16" s="47" customFormat="1" ht="51">
      <c r="A356" s="74">
        <f>IF($C356&lt;&gt;"",SUBTOTAL(103,$C$4:$C356),"")</f>
        <v>331</v>
      </c>
      <c r="B356" s="41" t="s">
        <v>2183</v>
      </c>
      <c r="C356" s="74" t="s">
        <v>389</v>
      </c>
      <c r="D356" s="42" t="s">
        <v>59</v>
      </c>
      <c r="E356" s="74" t="s">
        <v>585</v>
      </c>
      <c r="F356" s="43" t="s">
        <v>106</v>
      </c>
      <c r="G356" s="43" t="s">
        <v>749</v>
      </c>
      <c r="H356" s="44">
        <v>10000</v>
      </c>
      <c r="I356" s="43" t="s">
        <v>2184</v>
      </c>
      <c r="J356" s="43" t="s">
        <v>2185</v>
      </c>
      <c r="K356" s="43" t="s">
        <v>354</v>
      </c>
      <c r="L356" s="43" t="s">
        <v>107</v>
      </c>
      <c r="M356" s="45">
        <v>5152</v>
      </c>
      <c r="N356" s="45">
        <v>51520000</v>
      </c>
      <c r="O356" s="46" t="s">
        <v>963</v>
      </c>
      <c r="P356" s="71" t="s">
        <v>2733</v>
      </c>
    </row>
    <row r="357" spans="1:16" s="59" customFormat="1" ht="24">
      <c r="A357" s="74">
        <f>IF($C357&lt;&gt;"",SUBTOTAL(103,$C$4:$C357),"")</f>
      </c>
      <c r="B357" s="68" t="s">
        <v>656</v>
      </c>
      <c r="C357" s="75"/>
      <c r="D357" s="60"/>
      <c r="E357" s="75"/>
      <c r="F357" s="64"/>
      <c r="G357" s="64"/>
      <c r="H357" s="62"/>
      <c r="I357" s="64"/>
      <c r="J357" s="64"/>
      <c r="K357" s="64"/>
      <c r="L357" s="64"/>
      <c r="M357" s="63"/>
      <c r="N357" s="63"/>
      <c r="O357" s="11"/>
      <c r="P357" s="71" t="s">
        <v>2733</v>
      </c>
    </row>
    <row r="358" spans="1:16" s="47" customFormat="1" ht="38.25">
      <c r="A358" s="74">
        <f>IF($C358&lt;&gt;"",SUBTOTAL(103,$C$4:$C358),"")</f>
        <v>332</v>
      </c>
      <c r="B358" s="41" t="s">
        <v>2186</v>
      </c>
      <c r="C358" s="74" t="s">
        <v>555</v>
      </c>
      <c r="D358" s="42" t="s">
        <v>312</v>
      </c>
      <c r="E358" s="74" t="s">
        <v>760</v>
      </c>
      <c r="F358" s="43" t="s">
        <v>2187</v>
      </c>
      <c r="G358" s="43" t="s">
        <v>1017</v>
      </c>
      <c r="H358" s="44">
        <v>5000</v>
      </c>
      <c r="I358" s="43" t="s">
        <v>2188</v>
      </c>
      <c r="J358" s="43" t="s">
        <v>512</v>
      </c>
      <c r="K358" s="43" t="s">
        <v>513</v>
      </c>
      <c r="L358" s="43" t="s">
        <v>313</v>
      </c>
      <c r="M358" s="45">
        <v>950</v>
      </c>
      <c r="N358" s="45">
        <v>4750000</v>
      </c>
      <c r="O358" s="46" t="s">
        <v>1020</v>
      </c>
      <c r="P358" s="71" t="s">
        <v>2733</v>
      </c>
    </row>
    <row r="359" spans="1:16" s="47" customFormat="1" ht="38.25">
      <c r="A359" s="74">
        <f>IF($C359&lt;&gt;"",SUBTOTAL(103,$C$4:$C359),"")</f>
        <v>333</v>
      </c>
      <c r="B359" s="41" t="s">
        <v>2189</v>
      </c>
      <c r="C359" s="74" t="s">
        <v>446</v>
      </c>
      <c r="D359" s="42" t="s">
        <v>723</v>
      </c>
      <c r="E359" s="74" t="s">
        <v>612</v>
      </c>
      <c r="F359" s="43" t="s">
        <v>2190</v>
      </c>
      <c r="G359" s="43" t="s">
        <v>613</v>
      </c>
      <c r="H359" s="44">
        <v>5000</v>
      </c>
      <c r="I359" s="43" t="s">
        <v>2191</v>
      </c>
      <c r="J359" s="43" t="s">
        <v>2192</v>
      </c>
      <c r="K359" s="43" t="s">
        <v>425</v>
      </c>
      <c r="L359" s="43" t="s">
        <v>614</v>
      </c>
      <c r="M359" s="45">
        <v>30335</v>
      </c>
      <c r="N359" s="45">
        <v>151675000</v>
      </c>
      <c r="O359" s="46" t="s">
        <v>1341</v>
      </c>
      <c r="P359" s="71" t="s">
        <v>2733</v>
      </c>
    </row>
    <row r="360" spans="1:16" s="47" customFormat="1" ht="51">
      <c r="A360" s="74">
        <f>IF($C360&lt;&gt;"",SUBTOTAL(103,$C$4:$C360),"")</f>
        <v>334</v>
      </c>
      <c r="B360" s="41" t="s">
        <v>2193</v>
      </c>
      <c r="C360" s="74" t="s">
        <v>555</v>
      </c>
      <c r="D360" s="42" t="s">
        <v>723</v>
      </c>
      <c r="E360" s="74" t="s">
        <v>724</v>
      </c>
      <c r="F360" s="43" t="s">
        <v>723</v>
      </c>
      <c r="G360" s="43" t="s">
        <v>1381</v>
      </c>
      <c r="H360" s="44">
        <v>5000</v>
      </c>
      <c r="I360" s="43" t="s">
        <v>2194</v>
      </c>
      <c r="J360" s="43" t="s">
        <v>1383</v>
      </c>
      <c r="K360" s="43" t="s">
        <v>513</v>
      </c>
      <c r="L360" s="43" t="s">
        <v>2195</v>
      </c>
      <c r="M360" s="45">
        <v>31500</v>
      </c>
      <c r="N360" s="45">
        <v>157500000</v>
      </c>
      <c r="O360" s="46" t="s">
        <v>1244</v>
      </c>
      <c r="P360" s="71" t="s">
        <v>2733</v>
      </c>
    </row>
    <row r="361" spans="1:16" s="47" customFormat="1" ht="38.25">
      <c r="A361" s="74">
        <f>IF($C361&lt;&gt;"",SUBTOTAL(103,$C$4:$C361),"")</f>
        <v>335</v>
      </c>
      <c r="B361" s="41" t="s">
        <v>2196</v>
      </c>
      <c r="C361" s="74" t="s">
        <v>555</v>
      </c>
      <c r="D361" s="42" t="s">
        <v>318</v>
      </c>
      <c r="E361" s="74" t="s">
        <v>654</v>
      </c>
      <c r="F361" s="43" t="s">
        <v>2197</v>
      </c>
      <c r="G361" s="43" t="s">
        <v>749</v>
      </c>
      <c r="H361" s="44">
        <v>2000</v>
      </c>
      <c r="I361" s="43" t="s">
        <v>2198</v>
      </c>
      <c r="J361" s="43" t="s">
        <v>142</v>
      </c>
      <c r="K361" s="43" t="s">
        <v>513</v>
      </c>
      <c r="L361" s="43" t="s">
        <v>2199</v>
      </c>
      <c r="M361" s="45">
        <v>69</v>
      </c>
      <c r="N361" s="45">
        <v>138000</v>
      </c>
      <c r="O361" s="46" t="s">
        <v>1068</v>
      </c>
      <c r="P361" s="71" t="s">
        <v>2733</v>
      </c>
    </row>
    <row r="362" spans="1:16" s="47" customFormat="1" ht="76.5">
      <c r="A362" s="74">
        <f>IF($C362&lt;&gt;"",SUBTOTAL(103,$C$4:$C362),"")</f>
        <v>336</v>
      </c>
      <c r="B362" s="41" t="s">
        <v>2200</v>
      </c>
      <c r="C362" s="74" t="s">
        <v>555</v>
      </c>
      <c r="D362" s="42" t="s">
        <v>318</v>
      </c>
      <c r="E362" s="74" t="s">
        <v>319</v>
      </c>
      <c r="F362" s="43" t="s">
        <v>2201</v>
      </c>
      <c r="G362" s="43" t="s">
        <v>392</v>
      </c>
      <c r="H362" s="44">
        <v>8000</v>
      </c>
      <c r="I362" s="43" t="s">
        <v>2202</v>
      </c>
      <c r="J362" s="43" t="s">
        <v>398</v>
      </c>
      <c r="K362" s="43" t="s">
        <v>906</v>
      </c>
      <c r="L362" s="43" t="s">
        <v>2203</v>
      </c>
      <c r="M362" s="45">
        <v>840</v>
      </c>
      <c r="N362" s="45">
        <v>6720000</v>
      </c>
      <c r="O362" s="46" t="s">
        <v>1228</v>
      </c>
      <c r="P362" s="71" t="s">
        <v>2733</v>
      </c>
    </row>
    <row r="363" spans="1:16" s="47" customFormat="1" ht="51">
      <c r="A363" s="74">
        <f>IF($C363&lt;&gt;"",SUBTOTAL(103,$C$4:$C363),"")</f>
        <v>337</v>
      </c>
      <c r="B363" s="41" t="s">
        <v>2204</v>
      </c>
      <c r="C363" s="74" t="s">
        <v>389</v>
      </c>
      <c r="D363" s="42" t="s">
        <v>2205</v>
      </c>
      <c r="E363" s="74" t="s">
        <v>2206</v>
      </c>
      <c r="F363" s="43" t="s">
        <v>2207</v>
      </c>
      <c r="G363" s="43" t="s">
        <v>736</v>
      </c>
      <c r="H363" s="44">
        <v>2000</v>
      </c>
      <c r="I363" s="43" t="s">
        <v>2208</v>
      </c>
      <c r="J363" s="43" t="s">
        <v>2209</v>
      </c>
      <c r="K363" s="43" t="s">
        <v>750</v>
      </c>
      <c r="L363" s="43" t="s">
        <v>2210</v>
      </c>
      <c r="M363" s="45">
        <v>74800</v>
      </c>
      <c r="N363" s="45">
        <v>149600000</v>
      </c>
      <c r="O363" s="46" t="s">
        <v>963</v>
      </c>
      <c r="P363" s="71" t="s">
        <v>2733</v>
      </c>
    </row>
    <row r="364" spans="1:16" s="47" customFormat="1" ht="38.25">
      <c r="A364" s="74">
        <f>IF($C364&lt;&gt;"",SUBTOTAL(103,$C$4:$C364),"")</f>
        <v>338</v>
      </c>
      <c r="B364" s="41" t="s">
        <v>2211</v>
      </c>
      <c r="C364" s="74" t="s">
        <v>389</v>
      </c>
      <c r="D364" s="42" t="s">
        <v>829</v>
      </c>
      <c r="E364" s="74" t="s">
        <v>823</v>
      </c>
      <c r="F364" s="43" t="s">
        <v>2212</v>
      </c>
      <c r="G364" s="43" t="s">
        <v>736</v>
      </c>
      <c r="H364" s="44">
        <v>500</v>
      </c>
      <c r="I364" s="43" t="s">
        <v>2213</v>
      </c>
      <c r="J364" s="43" t="s">
        <v>2214</v>
      </c>
      <c r="K364" s="43" t="s">
        <v>875</v>
      </c>
      <c r="L364" s="43" t="s">
        <v>2215</v>
      </c>
      <c r="M364" s="45">
        <v>145850</v>
      </c>
      <c r="N364" s="45">
        <v>72925000</v>
      </c>
      <c r="O364" s="46" t="s">
        <v>467</v>
      </c>
      <c r="P364" s="71" t="s">
        <v>2733</v>
      </c>
    </row>
    <row r="365" spans="1:16" s="47" customFormat="1" ht="25.5">
      <c r="A365" s="74">
        <f>IF($C365&lt;&gt;"",SUBTOTAL(103,$C$4:$C365),"")</f>
        <v>339</v>
      </c>
      <c r="B365" s="41" t="s">
        <v>2216</v>
      </c>
      <c r="C365" s="74" t="s">
        <v>389</v>
      </c>
      <c r="D365" s="42" t="s">
        <v>829</v>
      </c>
      <c r="E365" s="74" t="s">
        <v>827</v>
      </c>
      <c r="F365" s="43" t="s">
        <v>830</v>
      </c>
      <c r="G365" s="43" t="s">
        <v>736</v>
      </c>
      <c r="H365" s="44">
        <v>500</v>
      </c>
      <c r="I365" s="43" t="s">
        <v>1603</v>
      </c>
      <c r="J365" s="43" t="s">
        <v>825</v>
      </c>
      <c r="K365" s="43" t="s">
        <v>138</v>
      </c>
      <c r="L365" s="43" t="s">
        <v>831</v>
      </c>
      <c r="M365" s="45">
        <v>98000</v>
      </c>
      <c r="N365" s="45">
        <v>49000000</v>
      </c>
      <c r="O365" s="46" t="s">
        <v>2217</v>
      </c>
      <c r="P365" s="71" t="s">
        <v>2733</v>
      </c>
    </row>
    <row r="366" spans="1:16" s="47" customFormat="1" ht="25.5">
      <c r="A366" s="74">
        <f>IF($C366&lt;&gt;"",SUBTOTAL(103,$C$4:$C366),"")</f>
        <v>340</v>
      </c>
      <c r="B366" s="41" t="s">
        <v>2218</v>
      </c>
      <c r="C366" s="74" t="s">
        <v>389</v>
      </c>
      <c r="D366" s="42" t="s">
        <v>822</v>
      </c>
      <c r="E366" s="74" t="s">
        <v>823</v>
      </c>
      <c r="F366" s="43" t="s">
        <v>824</v>
      </c>
      <c r="G366" s="43" t="s">
        <v>736</v>
      </c>
      <c r="H366" s="44">
        <v>1000</v>
      </c>
      <c r="I366" s="43" t="s">
        <v>1603</v>
      </c>
      <c r="J366" s="43" t="s">
        <v>825</v>
      </c>
      <c r="K366" s="43" t="s">
        <v>138</v>
      </c>
      <c r="L366" s="43" t="s">
        <v>2219</v>
      </c>
      <c r="M366" s="45">
        <v>143000</v>
      </c>
      <c r="N366" s="45">
        <v>143000000</v>
      </c>
      <c r="O366" s="46" t="s">
        <v>2217</v>
      </c>
      <c r="P366" s="71" t="s">
        <v>2733</v>
      </c>
    </row>
    <row r="367" spans="1:16" s="47" customFormat="1" ht="25.5">
      <c r="A367" s="74">
        <f>IF($C367&lt;&gt;"",SUBTOTAL(103,$C$4:$C367),"")</f>
        <v>341</v>
      </c>
      <c r="B367" s="41" t="s">
        <v>2220</v>
      </c>
      <c r="C367" s="74" t="s">
        <v>389</v>
      </c>
      <c r="D367" s="42" t="s">
        <v>822</v>
      </c>
      <c r="E367" s="74" t="s">
        <v>827</v>
      </c>
      <c r="F367" s="43" t="s">
        <v>824</v>
      </c>
      <c r="G367" s="43" t="s">
        <v>736</v>
      </c>
      <c r="H367" s="44">
        <v>30000</v>
      </c>
      <c r="I367" s="43" t="s">
        <v>1603</v>
      </c>
      <c r="J367" s="43" t="s">
        <v>825</v>
      </c>
      <c r="K367" s="43" t="s">
        <v>138</v>
      </c>
      <c r="L367" s="43" t="s">
        <v>828</v>
      </c>
      <c r="M367" s="45">
        <v>98000</v>
      </c>
      <c r="N367" s="45">
        <v>2940000000</v>
      </c>
      <c r="O367" s="46" t="s">
        <v>2217</v>
      </c>
      <c r="P367" s="71" t="s">
        <v>2733</v>
      </c>
    </row>
    <row r="368" spans="1:16" s="47" customFormat="1" ht="38.25">
      <c r="A368" s="74">
        <f>IF($C368&lt;&gt;"",SUBTOTAL(103,$C$4:$C368),"")</f>
        <v>342</v>
      </c>
      <c r="B368" s="41" t="s">
        <v>2221</v>
      </c>
      <c r="C368" s="74" t="s">
        <v>733</v>
      </c>
      <c r="D368" s="42" t="s">
        <v>822</v>
      </c>
      <c r="E368" s="74" t="s">
        <v>827</v>
      </c>
      <c r="F368" s="43" t="s">
        <v>2222</v>
      </c>
      <c r="G368" s="43" t="s">
        <v>736</v>
      </c>
      <c r="H368" s="44">
        <v>10000</v>
      </c>
      <c r="I368" s="43" t="s">
        <v>2223</v>
      </c>
      <c r="J368" s="43" t="s">
        <v>2224</v>
      </c>
      <c r="K368" s="43" t="s">
        <v>305</v>
      </c>
      <c r="L368" s="43" t="s">
        <v>2225</v>
      </c>
      <c r="M368" s="45">
        <v>85000</v>
      </c>
      <c r="N368" s="45">
        <v>850000000</v>
      </c>
      <c r="O368" s="46" t="s">
        <v>1496</v>
      </c>
      <c r="P368" s="71" t="s">
        <v>2733</v>
      </c>
    </row>
    <row r="369" spans="1:16" s="47" customFormat="1" ht="25.5">
      <c r="A369" s="74">
        <f>IF($C369&lt;&gt;"",SUBTOTAL(103,$C$4:$C369),"")</f>
        <v>343</v>
      </c>
      <c r="B369" s="41" t="s">
        <v>2226</v>
      </c>
      <c r="C369" s="74" t="s">
        <v>389</v>
      </c>
      <c r="D369" s="42" t="s">
        <v>826</v>
      </c>
      <c r="E369" s="74" t="s">
        <v>453</v>
      </c>
      <c r="F369" s="43" t="s">
        <v>2227</v>
      </c>
      <c r="G369" s="43" t="s">
        <v>736</v>
      </c>
      <c r="H369" s="44">
        <v>300</v>
      </c>
      <c r="I369" s="43" t="s">
        <v>1603</v>
      </c>
      <c r="J369" s="43" t="s">
        <v>825</v>
      </c>
      <c r="K369" s="43" t="s">
        <v>138</v>
      </c>
      <c r="L369" s="43" t="s">
        <v>2228</v>
      </c>
      <c r="M369" s="45">
        <v>143000</v>
      </c>
      <c r="N369" s="45">
        <v>42900000</v>
      </c>
      <c r="O369" s="46" t="s">
        <v>2217</v>
      </c>
      <c r="P369" s="71" t="s">
        <v>2733</v>
      </c>
    </row>
    <row r="370" spans="1:16" s="47" customFormat="1" ht="51">
      <c r="A370" s="74">
        <f>IF($C370&lt;&gt;"",SUBTOTAL(103,$C$4:$C370),"")</f>
        <v>344</v>
      </c>
      <c r="B370" s="41" t="s">
        <v>2229</v>
      </c>
      <c r="C370" s="74" t="s">
        <v>389</v>
      </c>
      <c r="D370" s="42" t="s">
        <v>826</v>
      </c>
      <c r="E370" s="74" t="s">
        <v>2230</v>
      </c>
      <c r="F370" s="43" t="s">
        <v>2231</v>
      </c>
      <c r="G370" s="43" t="s">
        <v>2232</v>
      </c>
      <c r="H370" s="44">
        <v>500</v>
      </c>
      <c r="I370" s="43" t="s">
        <v>2233</v>
      </c>
      <c r="J370" s="43" t="s">
        <v>2234</v>
      </c>
      <c r="K370" s="43" t="s">
        <v>2235</v>
      </c>
      <c r="L370" s="43" t="s">
        <v>2236</v>
      </c>
      <c r="M370" s="45">
        <v>153999</v>
      </c>
      <c r="N370" s="45">
        <v>76999500</v>
      </c>
      <c r="O370" s="46" t="s">
        <v>467</v>
      </c>
      <c r="P370" s="71" t="s">
        <v>2733</v>
      </c>
    </row>
    <row r="371" spans="1:16" s="47" customFormat="1" ht="25.5">
      <c r="A371" s="74">
        <f>IF($C371&lt;&gt;"",SUBTOTAL(103,$C$4:$C371),"")</f>
        <v>345</v>
      </c>
      <c r="B371" s="41" t="s">
        <v>2237</v>
      </c>
      <c r="C371" s="74" t="s">
        <v>389</v>
      </c>
      <c r="D371" s="42" t="s">
        <v>2238</v>
      </c>
      <c r="E371" s="74" t="s">
        <v>2239</v>
      </c>
      <c r="F371" s="43" t="s">
        <v>2240</v>
      </c>
      <c r="G371" s="43" t="s">
        <v>749</v>
      </c>
      <c r="H371" s="44">
        <v>20000</v>
      </c>
      <c r="I371" s="43" t="s">
        <v>1760</v>
      </c>
      <c r="J371" s="43" t="s">
        <v>1761</v>
      </c>
      <c r="K371" s="43" t="s">
        <v>1762</v>
      </c>
      <c r="L371" s="43" t="s">
        <v>2241</v>
      </c>
      <c r="M371" s="45">
        <v>399</v>
      </c>
      <c r="N371" s="45">
        <v>7980000</v>
      </c>
      <c r="O371" s="46" t="s">
        <v>1262</v>
      </c>
      <c r="P371" s="71" t="s">
        <v>2733</v>
      </c>
    </row>
    <row r="372" spans="1:16" s="47" customFormat="1" ht="38.25">
      <c r="A372" s="74">
        <f>IF($C372&lt;&gt;"",SUBTOTAL(103,$C$4:$C372),"")</f>
        <v>346</v>
      </c>
      <c r="B372" s="41" t="s">
        <v>2242</v>
      </c>
      <c r="C372" s="74" t="s">
        <v>446</v>
      </c>
      <c r="D372" s="42" t="s">
        <v>314</v>
      </c>
      <c r="E372" s="74" t="s">
        <v>22</v>
      </c>
      <c r="F372" s="43" t="s">
        <v>195</v>
      </c>
      <c r="G372" s="43" t="s">
        <v>749</v>
      </c>
      <c r="H372" s="44">
        <v>15000</v>
      </c>
      <c r="I372" s="43" t="s">
        <v>2123</v>
      </c>
      <c r="J372" s="43" t="s">
        <v>840</v>
      </c>
      <c r="K372" s="43" t="s">
        <v>513</v>
      </c>
      <c r="L372" s="43" t="s">
        <v>196</v>
      </c>
      <c r="M372" s="45">
        <v>610</v>
      </c>
      <c r="N372" s="45">
        <v>9150000</v>
      </c>
      <c r="O372" s="46" t="s">
        <v>1428</v>
      </c>
      <c r="P372" s="71" t="s">
        <v>2733</v>
      </c>
    </row>
    <row r="373" spans="1:16" s="47" customFormat="1" ht="63.75">
      <c r="A373" s="74">
        <f>IF($C373&lt;&gt;"",SUBTOTAL(103,$C$4:$C373),"")</f>
        <v>347</v>
      </c>
      <c r="B373" s="41" t="s">
        <v>2243</v>
      </c>
      <c r="C373" s="74" t="s">
        <v>389</v>
      </c>
      <c r="D373" s="42" t="s">
        <v>314</v>
      </c>
      <c r="E373" s="74" t="s">
        <v>558</v>
      </c>
      <c r="F373" s="43" t="s">
        <v>2244</v>
      </c>
      <c r="G373" s="43" t="s">
        <v>749</v>
      </c>
      <c r="H373" s="44">
        <v>30000</v>
      </c>
      <c r="I373" s="43" t="s">
        <v>1571</v>
      </c>
      <c r="J373" s="43" t="s">
        <v>1572</v>
      </c>
      <c r="K373" s="43" t="s">
        <v>414</v>
      </c>
      <c r="L373" s="43" t="s">
        <v>2245</v>
      </c>
      <c r="M373" s="45">
        <v>625</v>
      </c>
      <c r="N373" s="45">
        <v>18750000</v>
      </c>
      <c r="O373" s="46" t="s">
        <v>902</v>
      </c>
      <c r="P373" s="71" t="s">
        <v>2733</v>
      </c>
    </row>
    <row r="374" spans="1:16" s="47" customFormat="1" ht="38.25">
      <c r="A374" s="74">
        <f>IF($C374&lt;&gt;"",SUBTOTAL(103,$C$4:$C374),"")</f>
        <v>348</v>
      </c>
      <c r="B374" s="41" t="s">
        <v>2246</v>
      </c>
      <c r="C374" s="74" t="s">
        <v>446</v>
      </c>
      <c r="D374" s="42" t="s">
        <v>314</v>
      </c>
      <c r="E374" s="74" t="s">
        <v>558</v>
      </c>
      <c r="F374" s="43" t="s">
        <v>2247</v>
      </c>
      <c r="G374" s="43" t="s">
        <v>749</v>
      </c>
      <c r="H374" s="44">
        <v>1500000</v>
      </c>
      <c r="I374" s="43" t="s">
        <v>2248</v>
      </c>
      <c r="J374" s="43" t="s">
        <v>840</v>
      </c>
      <c r="K374" s="43" t="s">
        <v>513</v>
      </c>
      <c r="L374" s="43" t="s">
        <v>2249</v>
      </c>
      <c r="M374" s="45">
        <v>430</v>
      </c>
      <c r="N374" s="45">
        <v>645000000</v>
      </c>
      <c r="O374" s="46" t="s">
        <v>1428</v>
      </c>
      <c r="P374" s="71" t="s">
        <v>2733</v>
      </c>
    </row>
    <row r="375" spans="1:16" s="47" customFormat="1" ht="38.25">
      <c r="A375" s="74">
        <f>IF($C375&lt;&gt;"",SUBTOTAL(103,$C$4:$C375),"")</f>
        <v>349</v>
      </c>
      <c r="B375" s="41" t="s">
        <v>2250</v>
      </c>
      <c r="C375" s="74" t="s">
        <v>555</v>
      </c>
      <c r="D375" s="42" t="s">
        <v>314</v>
      </c>
      <c r="E375" s="74" t="s">
        <v>558</v>
      </c>
      <c r="F375" s="43" t="s">
        <v>2251</v>
      </c>
      <c r="G375" s="43" t="s">
        <v>1017</v>
      </c>
      <c r="H375" s="44">
        <v>2000000</v>
      </c>
      <c r="I375" s="43" t="s">
        <v>2252</v>
      </c>
      <c r="J375" s="43" t="s">
        <v>512</v>
      </c>
      <c r="K375" s="43" t="s">
        <v>513</v>
      </c>
      <c r="L375" s="43" t="s">
        <v>2253</v>
      </c>
      <c r="M375" s="45">
        <v>175</v>
      </c>
      <c r="N375" s="45">
        <v>350000000</v>
      </c>
      <c r="O375" s="46" t="s">
        <v>1020</v>
      </c>
      <c r="P375" s="71" t="s">
        <v>2733</v>
      </c>
    </row>
    <row r="376" spans="1:16" s="47" customFormat="1" ht="51">
      <c r="A376" s="74">
        <f>IF($C376&lt;&gt;"",SUBTOTAL(103,$C$4:$C376),"")</f>
        <v>350</v>
      </c>
      <c r="B376" s="41" t="s">
        <v>2254</v>
      </c>
      <c r="C376" s="74" t="s">
        <v>389</v>
      </c>
      <c r="D376" s="42" t="s">
        <v>609</v>
      </c>
      <c r="E376" s="74" t="s">
        <v>2255</v>
      </c>
      <c r="F376" s="43" t="s">
        <v>2256</v>
      </c>
      <c r="G376" s="43" t="s">
        <v>749</v>
      </c>
      <c r="H376" s="44">
        <v>30000</v>
      </c>
      <c r="I376" s="43" t="s">
        <v>2257</v>
      </c>
      <c r="J376" s="43" t="s">
        <v>2258</v>
      </c>
      <c r="K376" s="43" t="s">
        <v>354</v>
      </c>
      <c r="L376" s="43" t="s">
        <v>2259</v>
      </c>
      <c r="M376" s="45">
        <v>3536</v>
      </c>
      <c r="N376" s="45">
        <v>106080000</v>
      </c>
      <c r="O376" s="46" t="s">
        <v>963</v>
      </c>
      <c r="P376" s="71" t="s">
        <v>2733</v>
      </c>
    </row>
    <row r="377" spans="1:16" s="47" customFormat="1" ht="191.25">
      <c r="A377" s="74">
        <f>IF($C377&lt;&gt;"",SUBTOTAL(103,$C$4:$C377),"")</f>
        <v>351</v>
      </c>
      <c r="B377" s="41" t="s">
        <v>2260</v>
      </c>
      <c r="C377" s="74" t="s">
        <v>733</v>
      </c>
      <c r="D377" s="42" t="s">
        <v>609</v>
      </c>
      <c r="E377" s="74" t="s">
        <v>558</v>
      </c>
      <c r="F377" s="43" t="s">
        <v>2261</v>
      </c>
      <c r="G377" s="43" t="s">
        <v>749</v>
      </c>
      <c r="H377" s="44">
        <v>3000</v>
      </c>
      <c r="I377" s="43" t="s">
        <v>2262</v>
      </c>
      <c r="J377" s="43" t="s">
        <v>2263</v>
      </c>
      <c r="K377" s="43" t="s">
        <v>884</v>
      </c>
      <c r="L377" s="43" t="s">
        <v>2264</v>
      </c>
      <c r="M377" s="45">
        <v>1200</v>
      </c>
      <c r="N377" s="45">
        <v>3600000</v>
      </c>
      <c r="O377" s="46" t="s">
        <v>1228</v>
      </c>
      <c r="P377" s="71" t="s">
        <v>2733</v>
      </c>
    </row>
    <row r="378" spans="1:16" s="47" customFormat="1" ht="25.5">
      <c r="A378" s="74">
        <f>IF($C378&lt;&gt;"",SUBTOTAL(103,$C$4:$C378),"")</f>
        <v>352</v>
      </c>
      <c r="B378" s="41" t="s">
        <v>2265</v>
      </c>
      <c r="C378" s="74" t="s">
        <v>555</v>
      </c>
      <c r="D378" s="42" t="s">
        <v>315</v>
      </c>
      <c r="E378" s="74" t="s">
        <v>316</v>
      </c>
      <c r="F378" s="43" t="s">
        <v>2266</v>
      </c>
      <c r="G378" s="43" t="s">
        <v>749</v>
      </c>
      <c r="H378" s="44">
        <v>5000</v>
      </c>
      <c r="I378" s="43" t="s">
        <v>624</v>
      </c>
      <c r="J378" s="43" t="s">
        <v>680</v>
      </c>
      <c r="K378" s="43" t="s">
        <v>513</v>
      </c>
      <c r="L378" s="43" t="s">
        <v>49</v>
      </c>
      <c r="M378" s="45">
        <v>1100</v>
      </c>
      <c r="N378" s="45">
        <v>5500000</v>
      </c>
      <c r="O378" s="46" t="s">
        <v>1036</v>
      </c>
      <c r="P378" s="71" t="s">
        <v>2733</v>
      </c>
    </row>
    <row r="379" spans="1:16" s="47" customFormat="1" ht="38.25">
      <c r="A379" s="74">
        <f>IF($C379&lt;&gt;"",SUBTOTAL(103,$C$4:$C379),"")</f>
        <v>353</v>
      </c>
      <c r="B379" s="41" t="s">
        <v>2267</v>
      </c>
      <c r="C379" s="74" t="s">
        <v>555</v>
      </c>
      <c r="D379" s="42" t="s">
        <v>315</v>
      </c>
      <c r="E379" s="74" t="s">
        <v>149</v>
      </c>
      <c r="F379" s="43" t="s">
        <v>2268</v>
      </c>
      <c r="G379" s="43" t="s">
        <v>1017</v>
      </c>
      <c r="H379" s="44">
        <v>10000</v>
      </c>
      <c r="I379" s="43" t="s">
        <v>1844</v>
      </c>
      <c r="J379" s="43" t="s">
        <v>512</v>
      </c>
      <c r="K379" s="43" t="s">
        <v>513</v>
      </c>
      <c r="L379" s="43" t="s">
        <v>2269</v>
      </c>
      <c r="M379" s="45">
        <v>385</v>
      </c>
      <c r="N379" s="45">
        <v>3850000</v>
      </c>
      <c r="O379" s="46" t="s">
        <v>1020</v>
      </c>
      <c r="P379" s="71" t="s">
        <v>2733</v>
      </c>
    </row>
    <row r="380" spans="1:16" s="47" customFormat="1" ht="25.5">
      <c r="A380" s="74">
        <f>IF($C380&lt;&gt;"",SUBTOTAL(103,$C$4:$C380),"")</f>
        <v>354</v>
      </c>
      <c r="B380" s="41" t="s">
        <v>2270</v>
      </c>
      <c r="C380" s="74" t="s">
        <v>555</v>
      </c>
      <c r="D380" s="42" t="s">
        <v>83</v>
      </c>
      <c r="E380" s="74" t="s">
        <v>186</v>
      </c>
      <c r="F380" s="43" t="s">
        <v>2271</v>
      </c>
      <c r="G380" s="43" t="s">
        <v>749</v>
      </c>
      <c r="H380" s="44">
        <v>20000</v>
      </c>
      <c r="I380" s="43" t="s">
        <v>2272</v>
      </c>
      <c r="J380" s="43" t="s">
        <v>655</v>
      </c>
      <c r="K380" s="43" t="s">
        <v>513</v>
      </c>
      <c r="L380" s="43" t="s">
        <v>2273</v>
      </c>
      <c r="M380" s="45">
        <v>150</v>
      </c>
      <c r="N380" s="45">
        <v>3000000</v>
      </c>
      <c r="O380" s="46" t="s">
        <v>1106</v>
      </c>
      <c r="P380" s="71" t="s">
        <v>2733</v>
      </c>
    </row>
    <row r="381" spans="1:16" s="47" customFormat="1" ht="25.5">
      <c r="A381" s="74">
        <f>IF($C381&lt;&gt;"",SUBTOTAL(103,$C$4:$C381),"")</f>
        <v>355</v>
      </c>
      <c r="B381" s="41" t="s">
        <v>2274</v>
      </c>
      <c r="C381" s="74" t="s">
        <v>555</v>
      </c>
      <c r="D381" s="42" t="s">
        <v>2275</v>
      </c>
      <c r="E381" s="74" t="s">
        <v>760</v>
      </c>
      <c r="F381" s="43" t="s">
        <v>2276</v>
      </c>
      <c r="G381" s="43" t="s">
        <v>749</v>
      </c>
      <c r="H381" s="44">
        <v>15000</v>
      </c>
      <c r="I381" s="43" t="s">
        <v>2277</v>
      </c>
      <c r="J381" s="43" t="s">
        <v>655</v>
      </c>
      <c r="K381" s="43" t="s">
        <v>513</v>
      </c>
      <c r="L381" s="43" t="s">
        <v>2278</v>
      </c>
      <c r="M381" s="45">
        <v>330</v>
      </c>
      <c r="N381" s="45">
        <v>4950000</v>
      </c>
      <c r="O381" s="46" t="s">
        <v>1106</v>
      </c>
      <c r="P381" s="71" t="s">
        <v>2733</v>
      </c>
    </row>
    <row r="382" spans="1:16" s="47" customFormat="1" ht="38.25">
      <c r="A382" s="74">
        <f>IF($C382&lt;&gt;"",SUBTOTAL(103,$C$4:$C382),"")</f>
        <v>356</v>
      </c>
      <c r="B382" s="41" t="s">
        <v>2279</v>
      </c>
      <c r="C382" s="74" t="s">
        <v>389</v>
      </c>
      <c r="D382" s="42" t="s">
        <v>60</v>
      </c>
      <c r="E382" s="74" t="s">
        <v>186</v>
      </c>
      <c r="F382" s="43" t="s">
        <v>108</v>
      </c>
      <c r="G382" s="43" t="s">
        <v>749</v>
      </c>
      <c r="H382" s="44">
        <v>20000</v>
      </c>
      <c r="I382" s="43" t="s">
        <v>2280</v>
      </c>
      <c r="J382" s="43" t="s">
        <v>109</v>
      </c>
      <c r="K382" s="43" t="s">
        <v>750</v>
      </c>
      <c r="L382" s="43" t="s">
        <v>110</v>
      </c>
      <c r="M382" s="45">
        <v>1223</v>
      </c>
      <c r="N382" s="45">
        <v>24460000</v>
      </c>
      <c r="O382" s="46" t="s">
        <v>963</v>
      </c>
      <c r="P382" s="71" t="s">
        <v>2733</v>
      </c>
    </row>
    <row r="383" spans="1:16" s="59" customFormat="1" ht="24">
      <c r="A383" s="74">
        <f>IF($C383&lt;&gt;"",SUBTOTAL(103,$C$4:$C383),"")</f>
      </c>
      <c r="B383" s="68" t="s">
        <v>2281</v>
      </c>
      <c r="C383" s="75"/>
      <c r="D383" s="60"/>
      <c r="E383" s="75"/>
      <c r="F383" s="64"/>
      <c r="G383" s="64"/>
      <c r="H383" s="62"/>
      <c r="I383" s="64"/>
      <c r="J383" s="64"/>
      <c r="K383" s="64"/>
      <c r="L383" s="64"/>
      <c r="M383" s="63"/>
      <c r="N383" s="63"/>
      <c r="O383" s="11"/>
      <c r="P383" s="71" t="s">
        <v>2733</v>
      </c>
    </row>
    <row r="384" spans="1:16" s="47" customFormat="1" ht="51">
      <c r="A384" s="74">
        <f>IF($C384&lt;&gt;"",SUBTOTAL(103,$C$4:$C384),"")</f>
        <v>357</v>
      </c>
      <c r="B384" s="41" t="s">
        <v>2282</v>
      </c>
      <c r="C384" s="74" t="s">
        <v>389</v>
      </c>
      <c r="D384" s="42" t="s">
        <v>2283</v>
      </c>
      <c r="E384" s="74" t="s">
        <v>2284</v>
      </c>
      <c r="F384" s="43" t="s">
        <v>2285</v>
      </c>
      <c r="G384" s="43" t="s">
        <v>736</v>
      </c>
      <c r="H384" s="44">
        <v>300</v>
      </c>
      <c r="I384" s="43" t="s">
        <v>2286</v>
      </c>
      <c r="J384" s="43" t="s">
        <v>2287</v>
      </c>
      <c r="K384" s="43" t="s">
        <v>875</v>
      </c>
      <c r="L384" s="43" t="s">
        <v>2288</v>
      </c>
      <c r="M384" s="45">
        <v>3650000</v>
      </c>
      <c r="N384" s="45">
        <v>1095000000</v>
      </c>
      <c r="O384" s="46" t="s">
        <v>467</v>
      </c>
      <c r="P384" s="71" t="s">
        <v>2733</v>
      </c>
    </row>
    <row r="385" spans="1:16" s="59" customFormat="1" ht="24">
      <c r="A385" s="74">
        <f>IF($C385&lt;&gt;"",SUBTOTAL(103,$C$4:$C385),"")</f>
      </c>
      <c r="B385" s="68" t="s">
        <v>657</v>
      </c>
      <c r="C385" s="75"/>
      <c r="D385" s="60"/>
      <c r="E385" s="75"/>
      <c r="F385" s="64"/>
      <c r="G385" s="64"/>
      <c r="H385" s="62"/>
      <c r="I385" s="64"/>
      <c r="J385" s="64"/>
      <c r="K385" s="64"/>
      <c r="L385" s="64"/>
      <c r="M385" s="63"/>
      <c r="N385" s="63"/>
      <c r="O385" s="11"/>
      <c r="P385" s="71" t="s">
        <v>2733</v>
      </c>
    </row>
    <row r="386" spans="1:16" s="47" customFormat="1" ht="38.25">
      <c r="A386" s="74">
        <f>IF($C386&lt;&gt;"",SUBTOTAL(103,$C$4:$C386),"")</f>
        <v>358</v>
      </c>
      <c r="B386" s="41" t="s">
        <v>2289</v>
      </c>
      <c r="C386" s="74" t="s">
        <v>389</v>
      </c>
      <c r="D386" s="42" t="s">
        <v>2290</v>
      </c>
      <c r="E386" s="74" t="s">
        <v>1092</v>
      </c>
      <c r="F386" s="43" t="s">
        <v>2291</v>
      </c>
      <c r="G386" s="43" t="s">
        <v>392</v>
      </c>
      <c r="H386" s="44">
        <v>100</v>
      </c>
      <c r="I386" s="43" t="s">
        <v>2292</v>
      </c>
      <c r="J386" s="43" t="s">
        <v>187</v>
      </c>
      <c r="K386" s="43" t="s">
        <v>834</v>
      </c>
      <c r="L386" s="43" t="s">
        <v>2293</v>
      </c>
      <c r="M386" s="45">
        <v>44100</v>
      </c>
      <c r="N386" s="45">
        <v>4410000</v>
      </c>
      <c r="O386" s="46" t="s">
        <v>2294</v>
      </c>
      <c r="P386" s="71" t="s">
        <v>2733</v>
      </c>
    </row>
    <row r="387" spans="1:16" s="47" customFormat="1" ht="76.5">
      <c r="A387" s="74">
        <f>IF($C387&lt;&gt;"",SUBTOTAL(103,$C$4:$C387),"")</f>
        <v>359</v>
      </c>
      <c r="B387" s="41" t="s">
        <v>2295</v>
      </c>
      <c r="C387" s="74" t="s">
        <v>389</v>
      </c>
      <c r="D387" s="42" t="s">
        <v>2296</v>
      </c>
      <c r="E387" s="74" t="s">
        <v>2297</v>
      </c>
      <c r="F387" s="43" t="s">
        <v>2298</v>
      </c>
      <c r="G387" s="43" t="s">
        <v>736</v>
      </c>
      <c r="H387" s="44">
        <v>100</v>
      </c>
      <c r="I387" s="43" t="s">
        <v>2299</v>
      </c>
      <c r="J387" s="43" t="s">
        <v>115</v>
      </c>
      <c r="K387" s="43" t="s">
        <v>567</v>
      </c>
      <c r="L387" s="43" t="s">
        <v>2300</v>
      </c>
      <c r="M387" s="45">
        <v>5029500</v>
      </c>
      <c r="N387" s="45">
        <v>502950000</v>
      </c>
      <c r="O387" s="46" t="s">
        <v>467</v>
      </c>
      <c r="P387" s="71" t="s">
        <v>2733</v>
      </c>
    </row>
    <row r="388" spans="1:16" s="47" customFormat="1" ht="89.25">
      <c r="A388" s="74">
        <f>IF($C388&lt;&gt;"",SUBTOTAL(103,$C$4:$C388),"")</f>
        <v>360</v>
      </c>
      <c r="B388" s="41" t="s">
        <v>2301</v>
      </c>
      <c r="C388" s="74" t="s">
        <v>389</v>
      </c>
      <c r="D388" s="42" t="s">
        <v>2302</v>
      </c>
      <c r="E388" s="74" t="s">
        <v>2303</v>
      </c>
      <c r="F388" s="43" t="s">
        <v>2304</v>
      </c>
      <c r="G388" s="43" t="s">
        <v>736</v>
      </c>
      <c r="H388" s="44">
        <v>30</v>
      </c>
      <c r="I388" s="43" t="s">
        <v>2305</v>
      </c>
      <c r="J388" s="43" t="s">
        <v>2306</v>
      </c>
      <c r="K388" s="43" t="s">
        <v>1762</v>
      </c>
      <c r="L388" s="43" t="s">
        <v>2307</v>
      </c>
      <c r="M388" s="45">
        <v>6627920</v>
      </c>
      <c r="N388" s="45">
        <v>198837600</v>
      </c>
      <c r="O388" s="46" t="s">
        <v>963</v>
      </c>
      <c r="P388" s="71" t="s">
        <v>2733</v>
      </c>
    </row>
    <row r="389" spans="1:16" s="47" customFormat="1" ht="25.5">
      <c r="A389" s="74">
        <f>IF($C389&lt;&gt;"",SUBTOTAL(103,$C$4:$C389),"")</f>
        <v>361</v>
      </c>
      <c r="B389" s="41" t="s">
        <v>2308</v>
      </c>
      <c r="C389" s="74" t="s">
        <v>389</v>
      </c>
      <c r="D389" s="42" t="s">
        <v>746</v>
      </c>
      <c r="E389" s="74" t="s">
        <v>747</v>
      </c>
      <c r="F389" s="43" t="s">
        <v>2309</v>
      </c>
      <c r="G389" s="43" t="s">
        <v>392</v>
      </c>
      <c r="H389" s="44">
        <v>3000</v>
      </c>
      <c r="I389" s="43" t="s">
        <v>2310</v>
      </c>
      <c r="J389" s="43" t="s">
        <v>818</v>
      </c>
      <c r="K389" s="43" t="s">
        <v>732</v>
      </c>
      <c r="L389" s="43" t="s">
        <v>819</v>
      </c>
      <c r="M389" s="45">
        <v>63000</v>
      </c>
      <c r="N389" s="45">
        <v>189000000</v>
      </c>
      <c r="O389" s="46" t="s">
        <v>1932</v>
      </c>
      <c r="P389" s="71" t="s">
        <v>2733</v>
      </c>
    </row>
    <row r="390" spans="1:16" s="47" customFormat="1" ht="25.5">
      <c r="A390" s="74">
        <f>IF($C390&lt;&gt;"",SUBTOTAL(103,$C$4:$C390),"")</f>
        <v>362</v>
      </c>
      <c r="B390" s="41" t="s">
        <v>2311</v>
      </c>
      <c r="C390" s="74" t="s">
        <v>555</v>
      </c>
      <c r="D390" s="42" t="s">
        <v>746</v>
      </c>
      <c r="E390" s="74" t="s">
        <v>747</v>
      </c>
      <c r="F390" s="43" t="s">
        <v>84</v>
      </c>
      <c r="G390" s="43" t="s">
        <v>392</v>
      </c>
      <c r="H390" s="44">
        <v>2000</v>
      </c>
      <c r="I390" s="43" t="s">
        <v>85</v>
      </c>
      <c r="J390" s="43" t="s">
        <v>455</v>
      </c>
      <c r="K390" s="43" t="s">
        <v>513</v>
      </c>
      <c r="L390" s="43" t="s">
        <v>86</v>
      </c>
      <c r="M390" s="45">
        <v>16800</v>
      </c>
      <c r="N390" s="45">
        <v>33600000</v>
      </c>
      <c r="O390" s="46" t="s">
        <v>941</v>
      </c>
      <c r="P390" s="71" t="s">
        <v>2733</v>
      </c>
    </row>
    <row r="391" spans="1:16" s="47" customFormat="1" ht="25.5">
      <c r="A391" s="74">
        <f>IF($C391&lt;&gt;"",SUBTOTAL(103,$C$4:$C391),"")</f>
        <v>363</v>
      </c>
      <c r="B391" s="41" t="s">
        <v>2312</v>
      </c>
      <c r="C391" s="74" t="s">
        <v>389</v>
      </c>
      <c r="D391" s="42" t="s">
        <v>746</v>
      </c>
      <c r="E391" s="74" t="s">
        <v>186</v>
      </c>
      <c r="F391" s="43" t="s">
        <v>2313</v>
      </c>
      <c r="G391" s="43" t="s">
        <v>749</v>
      </c>
      <c r="H391" s="44">
        <v>6000</v>
      </c>
      <c r="I391" s="43" t="s">
        <v>2314</v>
      </c>
      <c r="J391" s="43" t="s">
        <v>818</v>
      </c>
      <c r="K391" s="43" t="s">
        <v>732</v>
      </c>
      <c r="L391" s="43" t="s">
        <v>2315</v>
      </c>
      <c r="M391" s="45">
        <v>21000</v>
      </c>
      <c r="N391" s="45">
        <v>126000000</v>
      </c>
      <c r="O391" s="46" t="s">
        <v>1932</v>
      </c>
      <c r="P391" s="71" t="s">
        <v>2733</v>
      </c>
    </row>
    <row r="392" spans="1:16" s="47" customFormat="1" ht="25.5">
      <c r="A392" s="74">
        <f>IF($C392&lt;&gt;"",SUBTOTAL(103,$C$4:$C392),"")</f>
        <v>364</v>
      </c>
      <c r="B392" s="41" t="s">
        <v>2316</v>
      </c>
      <c r="C392" s="74" t="s">
        <v>389</v>
      </c>
      <c r="D392" s="42" t="s">
        <v>746</v>
      </c>
      <c r="E392" s="74" t="s">
        <v>820</v>
      </c>
      <c r="F392" s="43" t="s">
        <v>2309</v>
      </c>
      <c r="G392" s="43" t="s">
        <v>392</v>
      </c>
      <c r="H392" s="44">
        <v>2000</v>
      </c>
      <c r="I392" s="43" t="s">
        <v>2310</v>
      </c>
      <c r="J392" s="43" t="s">
        <v>818</v>
      </c>
      <c r="K392" s="43" t="s">
        <v>732</v>
      </c>
      <c r="L392" s="43" t="s">
        <v>821</v>
      </c>
      <c r="M392" s="45">
        <v>84000</v>
      </c>
      <c r="N392" s="45">
        <v>168000000</v>
      </c>
      <c r="O392" s="46" t="s">
        <v>1932</v>
      </c>
      <c r="P392" s="71" t="s">
        <v>2733</v>
      </c>
    </row>
    <row r="393" spans="1:16" s="47" customFormat="1" ht="38.25">
      <c r="A393" s="74">
        <f>IF($C393&lt;&gt;"",SUBTOTAL(103,$C$4:$C393),"")</f>
        <v>365</v>
      </c>
      <c r="B393" s="41" t="s">
        <v>2317</v>
      </c>
      <c r="C393" s="74" t="s">
        <v>555</v>
      </c>
      <c r="D393" s="42" t="s">
        <v>746</v>
      </c>
      <c r="E393" s="74" t="s">
        <v>568</v>
      </c>
      <c r="F393" s="43" t="s">
        <v>569</v>
      </c>
      <c r="G393" s="43" t="s">
        <v>749</v>
      </c>
      <c r="H393" s="44">
        <v>5000</v>
      </c>
      <c r="I393" s="43" t="s">
        <v>2318</v>
      </c>
      <c r="J393" s="43" t="s">
        <v>2853</v>
      </c>
      <c r="K393" s="43" t="s">
        <v>513</v>
      </c>
      <c r="L393" s="43" t="s">
        <v>2319</v>
      </c>
      <c r="M393" s="45">
        <v>14900</v>
      </c>
      <c r="N393" s="45">
        <v>74500000</v>
      </c>
      <c r="O393" s="46" t="s">
        <v>941</v>
      </c>
      <c r="P393" s="71" t="s">
        <v>2733</v>
      </c>
    </row>
    <row r="394" spans="1:16" s="47" customFormat="1" ht="25.5">
      <c r="A394" s="74">
        <f>IF($C394&lt;&gt;"",SUBTOTAL(103,$C$4:$C394),"")</f>
        <v>366</v>
      </c>
      <c r="B394" s="41" t="s">
        <v>2320</v>
      </c>
      <c r="C394" s="74" t="s">
        <v>389</v>
      </c>
      <c r="D394" s="42" t="s">
        <v>706</v>
      </c>
      <c r="E394" s="74" t="s">
        <v>654</v>
      </c>
      <c r="F394" s="43" t="s">
        <v>481</v>
      </c>
      <c r="G394" s="43" t="s">
        <v>392</v>
      </c>
      <c r="H394" s="44">
        <v>300</v>
      </c>
      <c r="I394" s="43" t="s">
        <v>2321</v>
      </c>
      <c r="J394" s="43" t="s">
        <v>912</v>
      </c>
      <c r="K394" s="43" t="s">
        <v>750</v>
      </c>
      <c r="L394" s="43" t="s">
        <v>712</v>
      </c>
      <c r="M394" s="45">
        <v>7623</v>
      </c>
      <c r="N394" s="45">
        <v>2286900</v>
      </c>
      <c r="O394" s="46" t="s">
        <v>902</v>
      </c>
      <c r="P394" s="71" t="s">
        <v>2733</v>
      </c>
    </row>
    <row r="395" spans="1:16" s="47" customFormat="1" ht="63.75">
      <c r="A395" s="74">
        <f>IF($C395&lt;&gt;"",SUBTOTAL(103,$C$4:$C395),"")</f>
        <v>367</v>
      </c>
      <c r="B395" s="41" t="s">
        <v>2322</v>
      </c>
      <c r="C395" s="74" t="s">
        <v>389</v>
      </c>
      <c r="D395" s="42" t="s">
        <v>2323</v>
      </c>
      <c r="E395" s="74" t="s">
        <v>2324</v>
      </c>
      <c r="F395" s="43" t="s">
        <v>2325</v>
      </c>
      <c r="G395" s="43" t="s">
        <v>2326</v>
      </c>
      <c r="H395" s="44">
        <v>1000</v>
      </c>
      <c r="I395" s="43" t="s">
        <v>2327</v>
      </c>
      <c r="J395" s="43" t="s">
        <v>2328</v>
      </c>
      <c r="K395" s="43" t="s">
        <v>750</v>
      </c>
      <c r="L395" s="43" t="s">
        <v>2329</v>
      </c>
      <c r="M395" s="45">
        <v>40248</v>
      </c>
      <c r="N395" s="45">
        <v>40248000</v>
      </c>
      <c r="O395" s="46" t="s">
        <v>963</v>
      </c>
      <c r="P395" s="71" t="s">
        <v>2733</v>
      </c>
    </row>
    <row r="396" spans="1:16" s="47" customFormat="1" ht="63.75">
      <c r="A396" s="74">
        <f>IF($C396&lt;&gt;"",SUBTOTAL(103,$C$4:$C396),"")</f>
        <v>368</v>
      </c>
      <c r="B396" s="41" t="s">
        <v>2330</v>
      </c>
      <c r="C396" s="74" t="s">
        <v>389</v>
      </c>
      <c r="D396" s="42" t="s">
        <v>2323</v>
      </c>
      <c r="E396" s="74" t="s">
        <v>2331</v>
      </c>
      <c r="F396" s="43" t="s">
        <v>2332</v>
      </c>
      <c r="G396" s="43" t="s">
        <v>2326</v>
      </c>
      <c r="H396" s="44">
        <v>1000</v>
      </c>
      <c r="I396" s="43" t="s">
        <v>2327</v>
      </c>
      <c r="J396" s="43" t="s">
        <v>2328</v>
      </c>
      <c r="K396" s="43" t="s">
        <v>750</v>
      </c>
      <c r="L396" s="43" t="s">
        <v>2333</v>
      </c>
      <c r="M396" s="45">
        <v>60372</v>
      </c>
      <c r="N396" s="45">
        <v>60372000</v>
      </c>
      <c r="O396" s="46" t="s">
        <v>963</v>
      </c>
      <c r="P396" s="71" t="s">
        <v>2733</v>
      </c>
    </row>
    <row r="397" spans="1:16" s="47" customFormat="1" ht="51">
      <c r="A397" s="74">
        <f>IF($C397&lt;&gt;"",SUBTOTAL(103,$C$4:$C397),"")</f>
        <v>369</v>
      </c>
      <c r="B397" s="41" t="s">
        <v>2334</v>
      </c>
      <c r="C397" s="74" t="s">
        <v>389</v>
      </c>
      <c r="D397" s="42" t="s">
        <v>542</v>
      </c>
      <c r="E397" s="74" t="s">
        <v>416</v>
      </c>
      <c r="F397" s="43" t="s">
        <v>2335</v>
      </c>
      <c r="G397" s="43" t="s">
        <v>736</v>
      </c>
      <c r="H397" s="44">
        <v>1000</v>
      </c>
      <c r="I397" s="43" t="s">
        <v>2336</v>
      </c>
      <c r="J397" s="43" t="s">
        <v>2337</v>
      </c>
      <c r="K397" s="43" t="s">
        <v>74</v>
      </c>
      <c r="L397" s="43" t="s">
        <v>2338</v>
      </c>
      <c r="M397" s="45">
        <v>72000</v>
      </c>
      <c r="N397" s="45">
        <v>72000000</v>
      </c>
      <c r="O397" s="46" t="s">
        <v>963</v>
      </c>
      <c r="P397" s="71" t="s">
        <v>2733</v>
      </c>
    </row>
    <row r="398" spans="1:16" s="47" customFormat="1" ht="25.5">
      <c r="A398" s="74">
        <f>IF($C398&lt;&gt;"",SUBTOTAL(103,$C$4:$C398),"")</f>
        <v>370</v>
      </c>
      <c r="B398" s="41" t="s">
        <v>2339</v>
      </c>
      <c r="C398" s="74" t="s">
        <v>389</v>
      </c>
      <c r="D398" s="42" t="s">
        <v>707</v>
      </c>
      <c r="E398" s="74" t="s">
        <v>752</v>
      </c>
      <c r="F398" s="43" t="s">
        <v>2340</v>
      </c>
      <c r="G398" s="43" t="s">
        <v>736</v>
      </c>
      <c r="H398" s="44">
        <v>50</v>
      </c>
      <c r="I398" s="43" t="s">
        <v>2321</v>
      </c>
      <c r="J398" s="43" t="s">
        <v>912</v>
      </c>
      <c r="K398" s="43" t="s">
        <v>750</v>
      </c>
      <c r="L398" s="43" t="s">
        <v>708</v>
      </c>
      <c r="M398" s="45">
        <v>15750</v>
      </c>
      <c r="N398" s="45">
        <v>787500</v>
      </c>
      <c r="O398" s="46" t="s">
        <v>902</v>
      </c>
      <c r="P398" s="71" t="s">
        <v>2733</v>
      </c>
    </row>
    <row r="399" spans="1:16" s="47" customFormat="1" ht="63.75">
      <c r="A399" s="74">
        <f>IF($C399&lt;&gt;"",SUBTOTAL(103,$C$4:$C399),"")</f>
        <v>371</v>
      </c>
      <c r="B399" s="41" t="s">
        <v>2341</v>
      </c>
      <c r="C399" s="74" t="s">
        <v>389</v>
      </c>
      <c r="D399" s="42" t="s">
        <v>709</v>
      </c>
      <c r="E399" s="74" t="s">
        <v>760</v>
      </c>
      <c r="F399" s="43" t="s">
        <v>2342</v>
      </c>
      <c r="G399" s="43" t="s">
        <v>749</v>
      </c>
      <c r="H399" s="44">
        <v>700000</v>
      </c>
      <c r="I399" s="43" t="s">
        <v>2343</v>
      </c>
      <c r="J399" s="43" t="s">
        <v>2344</v>
      </c>
      <c r="K399" s="43" t="s">
        <v>252</v>
      </c>
      <c r="L399" s="43" t="s">
        <v>2345</v>
      </c>
      <c r="M399" s="45">
        <v>1281</v>
      </c>
      <c r="N399" s="45">
        <v>896700000</v>
      </c>
      <c r="O399" s="46" t="s">
        <v>902</v>
      </c>
      <c r="P399" s="71" t="s">
        <v>2733</v>
      </c>
    </row>
    <row r="400" spans="1:16" s="47" customFormat="1" ht="63.75">
      <c r="A400" s="74">
        <f>IF($C400&lt;&gt;"",SUBTOTAL(103,$C$4:$C400),"")</f>
        <v>372</v>
      </c>
      <c r="B400" s="41" t="s">
        <v>2346</v>
      </c>
      <c r="C400" s="74" t="s">
        <v>389</v>
      </c>
      <c r="D400" s="42" t="s">
        <v>709</v>
      </c>
      <c r="E400" s="74" t="s">
        <v>758</v>
      </c>
      <c r="F400" s="43" t="s">
        <v>2347</v>
      </c>
      <c r="G400" s="43" t="s">
        <v>749</v>
      </c>
      <c r="H400" s="44">
        <v>10000</v>
      </c>
      <c r="I400" s="43" t="s">
        <v>2343</v>
      </c>
      <c r="J400" s="43" t="s">
        <v>2344</v>
      </c>
      <c r="K400" s="43" t="s">
        <v>252</v>
      </c>
      <c r="L400" s="43" t="s">
        <v>2348</v>
      </c>
      <c r="M400" s="45">
        <v>2205</v>
      </c>
      <c r="N400" s="45">
        <v>22050000</v>
      </c>
      <c r="O400" s="46" t="s">
        <v>902</v>
      </c>
      <c r="P400" s="71" t="s">
        <v>2733</v>
      </c>
    </row>
    <row r="401" spans="1:16" s="59" customFormat="1" ht="24">
      <c r="A401" s="74">
        <f>IF($C401&lt;&gt;"",SUBTOTAL(103,$C$4:$C401),"")</f>
      </c>
      <c r="B401" s="68" t="s">
        <v>658</v>
      </c>
      <c r="C401" s="75"/>
      <c r="D401" s="60"/>
      <c r="E401" s="75"/>
      <c r="F401" s="64"/>
      <c r="G401" s="64"/>
      <c r="H401" s="62"/>
      <c r="I401" s="64"/>
      <c r="J401" s="64"/>
      <c r="K401" s="64"/>
      <c r="L401" s="64"/>
      <c r="M401" s="63"/>
      <c r="N401" s="63"/>
      <c r="O401" s="11"/>
      <c r="P401" s="71" t="s">
        <v>2733</v>
      </c>
    </row>
    <row r="402" spans="1:16" ht="25.5">
      <c r="A402" s="74">
        <f>IF($C402&lt;&gt;"",SUBTOTAL(103,$C$4:$C402),"")</f>
        <v>373</v>
      </c>
      <c r="B402" s="41" t="s">
        <v>2349</v>
      </c>
      <c r="C402" s="74" t="s">
        <v>555</v>
      </c>
      <c r="D402" s="42" t="s">
        <v>2350</v>
      </c>
      <c r="E402" s="74" t="s">
        <v>739</v>
      </c>
      <c r="F402" s="43" t="s">
        <v>2350</v>
      </c>
      <c r="G402" s="43" t="s">
        <v>749</v>
      </c>
      <c r="H402" s="44">
        <v>7000</v>
      </c>
      <c r="I402" s="43" t="s">
        <v>2351</v>
      </c>
      <c r="J402" s="43" t="s">
        <v>2352</v>
      </c>
      <c r="K402" s="43" t="s">
        <v>906</v>
      </c>
      <c r="L402" s="43" t="s">
        <v>2353</v>
      </c>
      <c r="M402" s="45">
        <v>680</v>
      </c>
      <c r="N402" s="45">
        <v>4760000</v>
      </c>
      <c r="O402" s="46" t="s">
        <v>908</v>
      </c>
      <c r="P402" s="71" t="s">
        <v>2733</v>
      </c>
    </row>
    <row r="403" spans="1:16" ht="38.25">
      <c r="A403" s="74">
        <f>IF($C403&lt;&gt;"",SUBTOTAL(103,$C$4:$C403),"")</f>
        <v>374</v>
      </c>
      <c r="B403" s="41" t="s">
        <v>2354</v>
      </c>
      <c r="C403" s="74" t="s">
        <v>389</v>
      </c>
      <c r="D403" s="42" t="s">
        <v>2355</v>
      </c>
      <c r="E403" s="74" t="s">
        <v>2356</v>
      </c>
      <c r="F403" s="43" t="s">
        <v>2357</v>
      </c>
      <c r="G403" s="43" t="s">
        <v>749</v>
      </c>
      <c r="H403" s="44">
        <v>1000</v>
      </c>
      <c r="I403" s="43" t="s">
        <v>2358</v>
      </c>
      <c r="J403" s="43" t="s">
        <v>2359</v>
      </c>
      <c r="K403" s="43" t="s">
        <v>354</v>
      </c>
      <c r="L403" s="43" t="s">
        <v>2360</v>
      </c>
      <c r="M403" s="45">
        <v>5962</v>
      </c>
      <c r="N403" s="45">
        <v>5962000</v>
      </c>
      <c r="O403" s="46" t="s">
        <v>467</v>
      </c>
      <c r="P403" s="71" t="s">
        <v>2733</v>
      </c>
    </row>
    <row r="404" spans="1:16" ht="38.25">
      <c r="A404" s="74">
        <f>IF($C404&lt;&gt;"",SUBTOTAL(103,$C$4:$C404),"")</f>
        <v>375</v>
      </c>
      <c r="B404" s="41" t="s">
        <v>2361</v>
      </c>
      <c r="C404" s="74" t="s">
        <v>389</v>
      </c>
      <c r="D404" s="42" t="s">
        <v>2362</v>
      </c>
      <c r="E404" s="74" t="s">
        <v>2363</v>
      </c>
      <c r="F404" s="43" t="s">
        <v>2364</v>
      </c>
      <c r="G404" s="43" t="s">
        <v>749</v>
      </c>
      <c r="H404" s="44">
        <v>1000</v>
      </c>
      <c r="I404" s="43" t="s">
        <v>2365</v>
      </c>
      <c r="J404" s="43" t="s">
        <v>132</v>
      </c>
      <c r="K404" s="43" t="s">
        <v>589</v>
      </c>
      <c r="L404" s="43" t="s">
        <v>2366</v>
      </c>
      <c r="M404" s="45">
        <v>2130</v>
      </c>
      <c r="N404" s="45">
        <v>2130000</v>
      </c>
      <c r="O404" s="46" t="s">
        <v>467</v>
      </c>
      <c r="P404" s="71" t="s">
        <v>2733</v>
      </c>
    </row>
    <row r="405" spans="1:16" ht="38.25">
      <c r="A405" s="74">
        <f>IF($C405&lt;&gt;"",SUBTOTAL(103,$C$4:$C405),"")</f>
        <v>376</v>
      </c>
      <c r="B405" s="41" t="s">
        <v>2367</v>
      </c>
      <c r="C405" s="74" t="s">
        <v>389</v>
      </c>
      <c r="D405" s="42" t="s">
        <v>2368</v>
      </c>
      <c r="E405" s="74" t="s">
        <v>2369</v>
      </c>
      <c r="F405" s="43" t="s">
        <v>2370</v>
      </c>
      <c r="G405" s="43" t="s">
        <v>11</v>
      </c>
      <c r="H405" s="44">
        <v>50</v>
      </c>
      <c r="I405" s="43" t="s">
        <v>327</v>
      </c>
      <c r="J405" s="43" t="s">
        <v>2371</v>
      </c>
      <c r="K405" s="43" t="s">
        <v>595</v>
      </c>
      <c r="L405" s="43" t="s">
        <v>2372</v>
      </c>
      <c r="M405" s="45">
        <v>310800</v>
      </c>
      <c r="N405" s="45">
        <v>15540000</v>
      </c>
      <c r="O405" s="46" t="s">
        <v>467</v>
      </c>
      <c r="P405" s="71" t="s">
        <v>2733</v>
      </c>
    </row>
    <row r="406" spans="1:16" ht="89.25">
      <c r="A406" s="74">
        <f>IF($C406&lt;&gt;"",SUBTOTAL(103,$C$4:$C406),"")</f>
        <v>377</v>
      </c>
      <c r="B406" s="41" t="s">
        <v>2373</v>
      </c>
      <c r="C406" s="74" t="s">
        <v>389</v>
      </c>
      <c r="D406" s="42" t="s">
        <v>30</v>
      </c>
      <c r="E406" s="74" t="s">
        <v>762</v>
      </c>
      <c r="F406" s="43" t="s">
        <v>31</v>
      </c>
      <c r="G406" s="43" t="s">
        <v>613</v>
      </c>
      <c r="H406" s="44">
        <v>500</v>
      </c>
      <c r="I406" s="43" t="s">
        <v>2374</v>
      </c>
      <c r="J406" s="43" t="s">
        <v>32</v>
      </c>
      <c r="K406" s="43" t="s">
        <v>834</v>
      </c>
      <c r="L406" s="43" t="s">
        <v>33</v>
      </c>
      <c r="M406" s="45">
        <v>56000</v>
      </c>
      <c r="N406" s="45">
        <v>28000000</v>
      </c>
      <c r="O406" s="46" t="s">
        <v>1341</v>
      </c>
      <c r="P406" s="71" t="s">
        <v>2733</v>
      </c>
    </row>
    <row r="407" spans="1:16" ht="25.5">
      <c r="A407" s="74">
        <f>IF($C407&lt;&gt;"",SUBTOTAL(103,$C$4:$C407),"")</f>
        <v>378</v>
      </c>
      <c r="B407" s="41" t="s">
        <v>2375</v>
      </c>
      <c r="C407" s="74" t="s">
        <v>555</v>
      </c>
      <c r="D407" s="42" t="s">
        <v>13</v>
      </c>
      <c r="E407" s="74" t="s">
        <v>773</v>
      </c>
      <c r="F407" s="43" t="s">
        <v>2376</v>
      </c>
      <c r="G407" s="43" t="s">
        <v>736</v>
      </c>
      <c r="H407" s="44">
        <v>15000</v>
      </c>
      <c r="I407" s="43" t="s">
        <v>2377</v>
      </c>
      <c r="J407" s="43" t="s">
        <v>783</v>
      </c>
      <c r="K407" s="43" t="s">
        <v>513</v>
      </c>
      <c r="L407" s="43" t="s">
        <v>785</v>
      </c>
      <c r="M407" s="45">
        <v>1300</v>
      </c>
      <c r="N407" s="45">
        <v>19500000</v>
      </c>
      <c r="O407" s="46" t="s">
        <v>892</v>
      </c>
      <c r="P407" s="71" t="s">
        <v>2733</v>
      </c>
    </row>
    <row r="408" spans="1:16" ht="25.5">
      <c r="A408" s="74">
        <f>IF($C408&lt;&gt;"",SUBTOTAL(103,$C$4:$C408),"")</f>
        <v>379</v>
      </c>
      <c r="B408" s="41" t="s">
        <v>2378</v>
      </c>
      <c r="C408" s="74" t="s">
        <v>555</v>
      </c>
      <c r="D408" s="42" t="s">
        <v>728</v>
      </c>
      <c r="E408" s="74" t="s">
        <v>2379</v>
      </c>
      <c r="F408" s="43" t="s">
        <v>21</v>
      </c>
      <c r="G408" s="43" t="s">
        <v>736</v>
      </c>
      <c r="H408" s="44">
        <v>30000</v>
      </c>
      <c r="I408" s="43" t="s">
        <v>2380</v>
      </c>
      <c r="J408" s="43" t="s">
        <v>493</v>
      </c>
      <c r="K408" s="43" t="s">
        <v>513</v>
      </c>
      <c r="L408" s="43" t="s">
        <v>2381</v>
      </c>
      <c r="M408" s="45">
        <v>2310</v>
      </c>
      <c r="N408" s="45">
        <v>69300000</v>
      </c>
      <c r="O408" s="46" t="s">
        <v>1295</v>
      </c>
      <c r="P408" s="71" t="s">
        <v>2733</v>
      </c>
    </row>
    <row r="409" spans="1:16" ht="51">
      <c r="A409" s="74">
        <f>IF($C409&lt;&gt;"",SUBTOTAL(103,$C$4:$C409),"")</f>
        <v>380</v>
      </c>
      <c r="B409" s="41" t="s">
        <v>2382</v>
      </c>
      <c r="C409" s="74" t="s">
        <v>389</v>
      </c>
      <c r="D409" s="42" t="s">
        <v>112</v>
      </c>
      <c r="E409" s="74" t="s">
        <v>2383</v>
      </c>
      <c r="F409" s="43" t="s">
        <v>2384</v>
      </c>
      <c r="G409" s="43" t="s">
        <v>736</v>
      </c>
      <c r="H409" s="44">
        <v>2000</v>
      </c>
      <c r="I409" s="43" t="s">
        <v>113</v>
      </c>
      <c r="J409" s="43" t="s">
        <v>671</v>
      </c>
      <c r="K409" s="43" t="s">
        <v>595</v>
      </c>
      <c r="L409" s="43" t="s">
        <v>114</v>
      </c>
      <c r="M409" s="45">
        <v>39900</v>
      </c>
      <c r="N409" s="45">
        <v>79800000</v>
      </c>
      <c r="O409" s="46" t="s">
        <v>467</v>
      </c>
      <c r="P409" s="71" t="s">
        <v>2733</v>
      </c>
    </row>
    <row r="410" spans="1:16" ht="25.5">
      <c r="A410" s="74">
        <f>IF($C410&lt;&gt;"",SUBTOTAL(103,$C$4:$C410),"")</f>
        <v>381</v>
      </c>
      <c r="B410" s="41" t="s">
        <v>2385</v>
      </c>
      <c r="C410" s="74" t="s">
        <v>389</v>
      </c>
      <c r="D410" s="42" t="s">
        <v>34</v>
      </c>
      <c r="E410" s="74" t="s">
        <v>35</v>
      </c>
      <c r="F410" s="43" t="s">
        <v>36</v>
      </c>
      <c r="G410" s="43" t="s">
        <v>736</v>
      </c>
      <c r="H410" s="44">
        <v>100</v>
      </c>
      <c r="I410" s="43" t="s">
        <v>2386</v>
      </c>
      <c r="J410" s="43" t="s">
        <v>37</v>
      </c>
      <c r="K410" s="43" t="s">
        <v>38</v>
      </c>
      <c r="L410" s="43" t="s">
        <v>39</v>
      </c>
      <c r="M410" s="45">
        <v>66000</v>
      </c>
      <c r="N410" s="45">
        <v>6600000</v>
      </c>
      <c r="O410" s="46" t="s">
        <v>1341</v>
      </c>
      <c r="P410" s="71" t="s">
        <v>2733</v>
      </c>
    </row>
    <row r="411" spans="1:16" ht="51">
      <c r="A411" s="74">
        <f>IF($C411&lt;&gt;"",SUBTOTAL(103,$C$4:$C411),"")</f>
        <v>382</v>
      </c>
      <c r="B411" s="41" t="s">
        <v>2387</v>
      </c>
      <c r="C411" s="74" t="s">
        <v>389</v>
      </c>
      <c r="D411" s="42" t="s">
        <v>2388</v>
      </c>
      <c r="E411" s="74" t="s">
        <v>2389</v>
      </c>
      <c r="F411" s="43" t="s">
        <v>2390</v>
      </c>
      <c r="G411" s="43" t="s">
        <v>736</v>
      </c>
      <c r="H411" s="44">
        <v>10</v>
      </c>
      <c r="I411" s="43" t="s">
        <v>2391</v>
      </c>
      <c r="J411" s="43" t="s">
        <v>117</v>
      </c>
      <c r="K411" s="43" t="s">
        <v>269</v>
      </c>
      <c r="L411" s="43" t="s">
        <v>2392</v>
      </c>
      <c r="M411" s="45">
        <v>910999</v>
      </c>
      <c r="N411" s="45">
        <v>9109990</v>
      </c>
      <c r="O411" s="46" t="s">
        <v>467</v>
      </c>
      <c r="P411" s="71" t="s">
        <v>2733</v>
      </c>
    </row>
    <row r="412" spans="1:16" ht="38.25">
      <c r="A412" s="74">
        <f>IF($C412&lt;&gt;"",SUBTOTAL(103,$C$4:$C412),"")</f>
        <v>383</v>
      </c>
      <c r="B412" s="41" t="s">
        <v>2393</v>
      </c>
      <c r="C412" s="74" t="s">
        <v>555</v>
      </c>
      <c r="D412" s="42" t="s">
        <v>774</v>
      </c>
      <c r="E412" s="74" t="s">
        <v>775</v>
      </c>
      <c r="F412" s="43" t="s">
        <v>2394</v>
      </c>
      <c r="G412" s="43" t="s">
        <v>736</v>
      </c>
      <c r="H412" s="44">
        <v>40000</v>
      </c>
      <c r="I412" s="43" t="s">
        <v>2395</v>
      </c>
      <c r="J412" s="43" t="s">
        <v>1075</v>
      </c>
      <c r="K412" s="43" t="s">
        <v>513</v>
      </c>
      <c r="L412" s="43" t="s">
        <v>2396</v>
      </c>
      <c r="M412" s="45">
        <v>1008</v>
      </c>
      <c r="N412" s="45">
        <v>40320000</v>
      </c>
      <c r="O412" s="46" t="s">
        <v>1077</v>
      </c>
      <c r="P412" s="71" t="s">
        <v>2733</v>
      </c>
    </row>
    <row r="413" spans="1:16" ht="76.5">
      <c r="A413" s="74">
        <f>IF($C413&lt;&gt;"",SUBTOTAL(103,$C$4:$C413),"")</f>
        <v>384</v>
      </c>
      <c r="B413" s="41" t="s">
        <v>2397</v>
      </c>
      <c r="C413" s="74" t="s">
        <v>389</v>
      </c>
      <c r="D413" s="42" t="s">
        <v>111</v>
      </c>
      <c r="E413" s="74" t="s">
        <v>35</v>
      </c>
      <c r="F413" s="43" t="s">
        <v>2398</v>
      </c>
      <c r="G413" s="43" t="s">
        <v>736</v>
      </c>
      <c r="H413" s="44">
        <v>3000</v>
      </c>
      <c r="I413" s="43" t="s">
        <v>2399</v>
      </c>
      <c r="J413" s="43" t="s">
        <v>2400</v>
      </c>
      <c r="K413" s="43" t="s">
        <v>2401</v>
      </c>
      <c r="L413" s="43" t="s">
        <v>2402</v>
      </c>
      <c r="M413" s="45">
        <v>59640</v>
      </c>
      <c r="N413" s="45">
        <v>178920000</v>
      </c>
      <c r="O413" s="46" t="s">
        <v>1314</v>
      </c>
      <c r="P413" s="71" t="s">
        <v>2733</v>
      </c>
    </row>
    <row r="414" spans="1:16" ht="51">
      <c r="A414" s="74">
        <f>IF($C414&lt;&gt;"",SUBTOTAL(103,$C$4:$C414),"")</f>
        <v>385</v>
      </c>
      <c r="B414" s="41" t="s">
        <v>2403</v>
      </c>
      <c r="C414" s="74" t="s">
        <v>389</v>
      </c>
      <c r="D414" s="42" t="s">
        <v>118</v>
      </c>
      <c r="E414" s="74" t="s">
        <v>119</v>
      </c>
      <c r="F414" s="43" t="s">
        <v>2404</v>
      </c>
      <c r="G414" s="43" t="s">
        <v>736</v>
      </c>
      <c r="H414" s="44">
        <v>500</v>
      </c>
      <c r="I414" s="43" t="s">
        <v>2405</v>
      </c>
      <c r="J414" s="43" t="s">
        <v>2406</v>
      </c>
      <c r="K414" s="43" t="s">
        <v>2407</v>
      </c>
      <c r="L414" s="43" t="s">
        <v>2408</v>
      </c>
      <c r="M414" s="45">
        <v>42000</v>
      </c>
      <c r="N414" s="45">
        <v>21000000</v>
      </c>
      <c r="O414" s="46" t="s">
        <v>1341</v>
      </c>
      <c r="P414" s="71" t="s">
        <v>2733</v>
      </c>
    </row>
    <row r="415" spans="1:16" ht="51">
      <c r="A415" s="74">
        <f>IF($C415&lt;&gt;"",SUBTOTAL(103,$C$4:$C415),"")</f>
        <v>386</v>
      </c>
      <c r="B415" s="41" t="s">
        <v>2409</v>
      </c>
      <c r="C415" s="74" t="s">
        <v>389</v>
      </c>
      <c r="D415" s="42" t="s">
        <v>2410</v>
      </c>
      <c r="E415" s="74" t="s">
        <v>328</v>
      </c>
      <c r="F415" s="43" t="s">
        <v>2411</v>
      </c>
      <c r="G415" s="43" t="s">
        <v>736</v>
      </c>
      <c r="H415" s="44">
        <v>500</v>
      </c>
      <c r="I415" s="43" t="s">
        <v>329</v>
      </c>
      <c r="J415" s="43" t="s">
        <v>2412</v>
      </c>
      <c r="K415" s="43" t="s">
        <v>595</v>
      </c>
      <c r="L415" s="43" t="s">
        <v>330</v>
      </c>
      <c r="M415" s="45">
        <v>35799</v>
      </c>
      <c r="N415" s="45">
        <v>17899500</v>
      </c>
      <c r="O415" s="46" t="s">
        <v>467</v>
      </c>
      <c r="P415" s="71" t="s">
        <v>2733</v>
      </c>
    </row>
    <row r="416" spans="1:16" ht="38.25">
      <c r="A416" s="74">
        <f>IF($C416&lt;&gt;"",SUBTOTAL(103,$C$4:$C416),"")</f>
        <v>387</v>
      </c>
      <c r="B416" s="41" t="s">
        <v>2413</v>
      </c>
      <c r="C416" s="74" t="s">
        <v>389</v>
      </c>
      <c r="D416" s="42" t="s">
        <v>2414</v>
      </c>
      <c r="E416" s="74" t="s">
        <v>2415</v>
      </c>
      <c r="F416" s="43" t="s">
        <v>2416</v>
      </c>
      <c r="G416" s="43" t="s">
        <v>736</v>
      </c>
      <c r="H416" s="44">
        <v>500</v>
      </c>
      <c r="I416" s="43" t="s">
        <v>116</v>
      </c>
      <c r="J416" s="43" t="s">
        <v>671</v>
      </c>
      <c r="K416" s="43" t="s">
        <v>595</v>
      </c>
      <c r="L416" s="43" t="s">
        <v>2417</v>
      </c>
      <c r="M416" s="45">
        <v>42199</v>
      </c>
      <c r="N416" s="45">
        <v>21099500</v>
      </c>
      <c r="O416" s="46" t="s">
        <v>467</v>
      </c>
      <c r="P416" s="71" t="s">
        <v>2733</v>
      </c>
    </row>
    <row r="417" spans="1:16" ht="38.25">
      <c r="A417" s="74">
        <f>IF($C417&lt;&gt;"",SUBTOTAL(103,$C$4:$C417),"")</f>
        <v>388</v>
      </c>
      <c r="B417" s="41" t="s">
        <v>2418</v>
      </c>
      <c r="C417" s="74" t="s">
        <v>389</v>
      </c>
      <c r="D417" s="42" t="s">
        <v>331</v>
      </c>
      <c r="E417" s="74" t="s">
        <v>332</v>
      </c>
      <c r="F417" s="43" t="s">
        <v>2419</v>
      </c>
      <c r="G417" s="43" t="s">
        <v>736</v>
      </c>
      <c r="H417" s="44">
        <v>500</v>
      </c>
      <c r="I417" s="43" t="s">
        <v>333</v>
      </c>
      <c r="J417" s="43" t="s">
        <v>671</v>
      </c>
      <c r="K417" s="43" t="s">
        <v>595</v>
      </c>
      <c r="L417" s="43" t="s">
        <v>334</v>
      </c>
      <c r="M417" s="45">
        <v>252299</v>
      </c>
      <c r="N417" s="45">
        <v>126149500</v>
      </c>
      <c r="O417" s="46" t="s">
        <v>467</v>
      </c>
      <c r="P417" s="71" t="s">
        <v>2733</v>
      </c>
    </row>
    <row r="418" spans="1:16" ht="38.25">
      <c r="A418" s="74">
        <f>IF($C418&lt;&gt;"",SUBTOTAL(103,$C$4:$C418),"")</f>
        <v>389</v>
      </c>
      <c r="B418" s="41" t="s">
        <v>2420</v>
      </c>
      <c r="C418" s="74" t="s">
        <v>389</v>
      </c>
      <c r="D418" s="42" t="s">
        <v>335</v>
      </c>
      <c r="E418" s="74" t="s">
        <v>336</v>
      </c>
      <c r="F418" s="43" t="s">
        <v>2421</v>
      </c>
      <c r="G418" s="43" t="s">
        <v>736</v>
      </c>
      <c r="H418" s="44">
        <v>1000</v>
      </c>
      <c r="I418" s="43" t="s">
        <v>337</v>
      </c>
      <c r="J418" s="43" t="s">
        <v>671</v>
      </c>
      <c r="K418" s="43" t="s">
        <v>595</v>
      </c>
      <c r="L418" s="43" t="s">
        <v>338</v>
      </c>
      <c r="M418" s="45">
        <v>320000</v>
      </c>
      <c r="N418" s="45">
        <v>320000000</v>
      </c>
      <c r="O418" s="46" t="s">
        <v>467</v>
      </c>
      <c r="P418" s="71" t="s">
        <v>2733</v>
      </c>
    </row>
    <row r="419" spans="1:16" ht="63.75">
      <c r="A419" s="74">
        <f>IF($C419&lt;&gt;"",SUBTOTAL(103,$C$4:$C419),"")</f>
        <v>390</v>
      </c>
      <c r="B419" s="41" t="s">
        <v>2422</v>
      </c>
      <c r="C419" s="74" t="s">
        <v>389</v>
      </c>
      <c r="D419" s="42" t="s">
        <v>40</v>
      </c>
      <c r="E419" s="74" t="s">
        <v>41</v>
      </c>
      <c r="F419" s="43" t="s">
        <v>2423</v>
      </c>
      <c r="G419" s="43" t="s">
        <v>749</v>
      </c>
      <c r="H419" s="44">
        <v>80000</v>
      </c>
      <c r="I419" s="43" t="s">
        <v>42</v>
      </c>
      <c r="J419" s="43" t="s">
        <v>43</v>
      </c>
      <c r="K419" s="43" t="s">
        <v>2424</v>
      </c>
      <c r="L419" s="43" t="s">
        <v>44</v>
      </c>
      <c r="M419" s="45">
        <v>1800</v>
      </c>
      <c r="N419" s="45">
        <v>144000000</v>
      </c>
      <c r="O419" s="46" t="s">
        <v>1341</v>
      </c>
      <c r="P419" s="71" t="s">
        <v>2733</v>
      </c>
    </row>
    <row r="420" spans="1:16" ht="114.75">
      <c r="A420" s="74">
        <f>IF($C420&lt;&gt;"",SUBTOTAL(103,$C$4:$C420),"")</f>
        <v>391</v>
      </c>
      <c r="B420" s="41" t="s">
        <v>2425</v>
      </c>
      <c r="C420" s="74" t="s">
        <v>389</v>
      </c>
      <c r="D420" s="42" t="s">
        <v>2426</v>
      </c>
      <c r="E420" s="74" t="s">
        <v>2427</v>
      </c>
      <c r="F420" s="43" t="s">
        <v>2428</v>
      </c>
      <c r="G420" s="43" t="s">
        <v>736</v>
      </c>
      <c r="H420" s="44">
        <v>1500</v>
      </c>
      <c r="I420" s="43" t="s">
        <v>2429</v>
      </c>
      <c r="J420" s="43" t="s">
        <v>2430</v>
      </c>
      <c r="K420" s="43" t="s">
        <v>875</v>
      </c>
      <c r="L420" s="43" t="s">
        <v>2431</v>
      </c>
      <c r="M420" s="45">
        <v>106500</v>
      </c>
      <c r="N420" s="45">
        <v>159750000</v>
      </c>
      <c r="O420" s="46" t="s">
        <v>2176</v>
      </c>
      <c r="P420" s="71" t="s">
        <v>2733</v>
      </c>
    </row>
    <row r="421" spans="1:16" s="65" customFormat="1" ht="24">
      <c r="A421" s="74">
        <f>IF($C421&lt;&gt;"",SUBTOTAL(103,$C$4:$C421),"")</f>
      </c>
      <c r="B421" s="68" t="s">
        <v>659</v>
      </c>
      <c r="C421" s="75"/>
      <c r="D421" s="60"/>
      <c r="E421" s="75"/>
      <c r="F421" s="64"/>
      <c r="G421" s="64"/>
      <c r="H421" s="62"/>
      <c r="I421" s="64"/>
      <c r="J421" s="64"/>
      <c r="K421" s="64"/>
      <c r="L421" s="64"/>
      <c r="M421" s="63"/>
      <c r="N421" s="63"/>
      <c r="O421" s="11"/>
      <c r="P421" s="71" t="s">
        <v>2733</v>
      </c>
    </row>
    <row r="422" spans="1:16" ht="25.5">
      <c r="A422" s="74">
        <f>IF($C422&lt;&gt;"",SUBTOTAL(103,$C$4:$C422),"")</f>
        <v>392</v>
      </c>
      <c r="B422" s="41" t="s">
        <v>2432</v>
      </c>
      <c r="C422" s="74" t="s">
        <v>555</v>
      </c>
      <c r="D422" s="42" t="s">
        <v>2433</v>
      </c>
      <c r="E422" s="74" t="s">
        <v>163</v>
      </c>
      <c r="F422" s="43" t="s">
        <v>2434</v>
      </c>
      <c r="G422" s="43" t="s">
        <v>749</v>
      </c>
      <c r="H422" s="44">
        <v>60000</v>
      </c>
      <c r="I422" s="43" t="s">
        <v>2435</v>
      </c>
      <c r="J422" s="43" t="s">
        <v>321</v>
      </c>
      <c r="K422" s="43" t="s">
        <v>513</v>
      </c>
      <c r="L422" s="43" t="s">
        <v>2436</v>
      </c>
      <c r="M422" s="45">
        <v>210</v>
      </c>
      <c r="N422" s="45">
        <v>12600000</v>
      </c>
      <c r="O422" s="46" t="s">
        <v>1000</v>
      </c>
      <c r="P422" s="71" t="s">
        <v>2733</v>
      </c>
    </row>
    <row r="423" spans="1:16" ht="25.5">
      <c r="A423" s="74">
        <f>IF($C423&lt;&gt;"",SUBTOTAL(103,$C$4:$C423),"")</f>
        <v>393</v>
      </c>
      <c r="B423" s="41" t="s">
        <v>2437</v>
      </c>
      <c r="C423" s="74" t="s">
        <v>555</v>
      </c>
      <c r="D423" s="42" t="s">
        <v>379</v>
      </c>
      <c r="E423" s="74" t="s">
        <v>163</v>
      </c>
      <c r="F423" s="43" t="s">
        <v>2438</v>
      </c>
      <c r="G423" s="43" t="s">
        <v>749</v>
      </c>
      <c r="H423" s="44">
        <v>10000</v>
      </c>
      <c r="I423" s="43" t="s">
        <v>2439</v>
      </c>
      <c r="J423" s="43" t="s">
        <v>655</v>
      </c>
      <c r="K423" s="43" t="s">
        <v>513</v>
      </c>
      <c r="L423" s="43" t="s">
        <v>2440</v>
      </c>
      <c r="M423" s="45">
        <v>80</v>
      </c>
      <c r="N423" s="45">
        <v>800000</v>
      </c>
      <c r="O423" s="46" t="s">
        <v>1106</v>
      </c>
      <c r="P423" s="71" t="s">
        <v>2733</v>
      </c>
    </row>
    <row r="424" spans="1:16" ht="38.25">
      <c r="A424" s="74">
        <f>IF($C424&lt;&gt;"",SUBTOTAL(103,$C$4:$C424),"")</f>
        <v>394</v>
      </c>
      <c r="B424" s="41" t="s">
        <v>2441</v>
      </c>
      <c r="C424" s="74" t="s">
        <v>555</v>
      </c>
      <c r="D424" s="42" t="s">
        <v>247</v>
      </c>
      <c r="E424" s="74" t="s">
        <v>186</v>
      </c>
      <c r="F424" s="43" t="s">
        <v>533</v>
      </c>
      <c r="G424" s="43" t="s">
        <v>749</v>
      </c>
      <c r="H424" s="44">
        <v>1300000</v>
      </c>
      <c r="I424" s="43" t="s">
        <v>2442</v>
      </c>
      <c r="J424" s="43" t="s">
        <v>493</v>
      </c>
      <c r="K424" s="43" t="s">
        <v>906</v>
      </c>
      <c r="L424" s="43" t="s">
        <v>534</v>
      </c>
      <c r="M424" s="45">
        <v>130</v>
      </c>
      <c r="N424" s="45">
        <v>169000000</v>
      </c>
      <c r="O424" s="46" t="s">
        <v>908</v>
      </c>
      <c r="P424" s="71" t="s">
        <v>2733</v>
      </c>
    </row>
    <row r="425" spans="1:16" ht="38.25">
      <c r="A425" s="74">
        <f>IF($C425&lt;&gt;"",SUBTOTAL(103,$C$4:$C425),"")</f>
        <v>395</v>
      </c>
      <c r="B425" s="41" t="s">
        <v>2443</v>
      </c>
      <c r="C425" s="74" t="s">
        <v>389</v>
      </c>
      <c r="D425" s="42" t="s">
        <v>229</v>
      </c>
      <c r="E425" s="74" t="s">
        <v>760</v>
      </c>
      <c r="F425" s="43" t="s">
        <v>2444</v>
      </c>
      <c r="G425" s="43" t="s">
        <v>749</v>
      </c>
      <c r="H425" s="44">
        <v>10000</v>
      </c>
      <c r="I425" s="43" t="s">
        <v>2445</v>
      </c>
      <c r="J425" s="43" t="s">
        <v>230</v>
      </c>
      <c r="K425" s="43" t="s">
        <v>354</v>
      </c>
      <c r="L425" s="43" t="s">
        <v>231</v>
      </c>
      <c r="M425" s="45">
        <v>3300</v>
      </c>
      <c r="N425" s="45">
        <v>33000000</v>
      </c>
      <c r="O425" s="46" t="s">
        <v>467</v>
      </c>
      <c r="P425" s="71" t="s">
        <v>2733</v>
      </c>
    </row>
    <row r="426" spans="1:16" ht="25.5">
      <c r="A426" s="74">
        <f>IF($C426&lt;&gt;"",SUBTOTAL(103,$C$4:$C426),"")</f>
        <v>396</v>
      </c>
      <c r="B426" s="41" t="s">
        <v>2446</v>
      </c>
      <c r="C426" s="74" t="s">
        <v>555</v>
      </c>
      <c r="D426" s="42" t="s">
        <v>2447</v>
      </c>
      <c r="E426" s="74" t="s">
        <v>2448</v>
      </c>
      <c r="F426" s="43" t="s">
        <v>2449</v>
      </c>
      <c r="G426" s="43" t="s">
        <v>749</v>
      </c>
      <c r="H426" s="44">
        <v>10000</v>
      </c>
      <c r="I426" s="43" t="s">
        <v>2450</v>
      </c>
      <c r="J426" s="43" t="s">
        <v>655</v>
      </c>
      <c r="K426" s="43" t="s">
        <v>513</v>
      </c>
      <c r="L426" s="43" t="s">
        <v>2451</v>
      </c>
      <c r="M426" s="45">
        <v>115</v>
      </c>
      <c r="N426" s="45">
        <v>1150000</v>
      </c>
      <c r="O426" s="46" t="s">
        <v>1106</v>
      </c>
      <c r="P426" s="71" t="s">
        <v>2733</v>
      </c>
    </row>
    <row r="427" spans="1:16" ht="76.5">
      <c r="A427" s="74">
        <f>IF($C427&lt;&gt;"",SUBTOTAL(103,$C$4:$C427),"")</f>
        <v>397</v>
      </c>
      <c r="B427" s="41" t="s">
        <v>2452</v>
      </c>
      <c r="C427" s="74" t="s">
        <v>389</v>
      </c>
      <c r="D427" s="42" t="s">
        <v>535</v>
      </c>
      <c r="E427" s="74" t="s">
        <v>163</v>
      </c>
      <c r="F427" s="43" t="s">
        <v>2453</v>
      </c>
      <c r="G427" s="43" t="s">
        <v>749</v>
      </c>
      <c r="H427" s="44">
        <v>40000</v>
      </c>
      <c r="I427" s="43" t="s">
        <v>2454</v>
      </c>
      <c r="J427" s="43" t="s">
        <v>633</v>
      </c>
      <c r="K427" s="43" t="s">
        <v>252</v>
      </c>
      <c r="L427" s="43" t="s">
        <v>2455</v>
      </c>
      <c r="M427" s="45">
        <v>1205.5</v>
      </c>
      <c r="N427" s="45">
        <v>48220000</v>
      </c>
      <c r="O427" s="46" t="s">
        <v>902</v>
      </c>
      <c r="P427" s="71" t="s">
        <v>2733</v>
      </c>
    </row>
    <row r="428" spans="1:16" ht="38.25">
      <c r="A428" s="74">
        <f>IF($C428&lt;&gt;"",SUBTOTAL(103,$C$4:$C428),"")</f>
        <v>398</v>
      </c>
      <c r="B428" s="41" t="s">
        <v>2456</v>
      </c>
      <c r="C428" s="74" t="s">
        <v>389</v>
      </c>
      <c r="D428" s="42" t="s">
        <v>448</v>
      </c>
      <c r="E428" s="74" t="s">
        <v>450</v>
      </c>
      <c r="F428" s="43" t="s">
        <v>2457</v>
      </c>
      <c r="G428" s="43" t="s">
        <v>749</v>
      </c>
      <c r="H428" s="44">
        <v>5000</v>
      </c>
      <c r="I428" s="43" t="s">
        <v>2458</v>
      </c>
      <c r="J428" s="43" t="s">
        <v>704</v>
      </c>
      <c r="K428" s="43" t="s">
        <v>501</v>
      </c>
      <c r="L428" s="43" t="s">
        <v>2459</v>
      </c>
      <c r="M428" s="45">
        <v>4450</v>
      </c>
      <c r="N428" s="45">
        <v>22250000</v>
      </c>
      <c r="O428" s="46" t="s">
        <v>1214</v>
      </c>
      <c r="P428" s="71" t="s">
        <v>2733</v>
      </c>
    </row>
    <row r="429" spans="1:16" ht="63.75">
      <c r="A429" s="74">
        <f>IF($C429&lt;&gt;"",SUBTOTAL(103,$C$4:$C429),"")</f>
        <v>399</v>
      </c>
      <c r="B429" s="41" t="s">
        <v>2460</v>
      </c>
      <c r="C429" s="74" t="s">
        <v>446</v>
      </c>
      <c r="D429" s="42" t="s">
        <v>363</v>
      </c>
      <c r="E429" s="74" t="s">
        <v>145</v>
      </c>
      <c r="F429" s="43" t="s">
        <v>2461</v>
      </c>
      <c r="G429" s="43" t="s">
        <v>1449</v>
      </c>
      <c r="H429" s="44">
        <v>500</v>
      </c>
      <c r="I429" s="43" t="s">
        <v>2462</v>
      </c>
      <c r="J429" s="43" t="s">
        <v>1907</v>
      </c>
      <c r="K429" s="43" t="s">
        <v>884</v>
      </c>
      <c r="L429" s="43" t="s">
        <v>2463</v>
      </c>
      <c r="M429" s="45">
        <v>1800</v>
      </c>
      <c r="N429" s="45">
        <v>900000</v>
      </c>
      <c r="O429" s="46" t="s">
        <v>1228</v>
      </c>
      <c r="P429" s="71" t="s">
        <v>2733</v>
      </c>
    </row>
    <row r="430" spans="1:16" ht="51">
      <c r="A430" s="74">
        <f>IF($C430&lt;&gt;"",SUBTOTAL(103,$C$4:$C430),"")</f>
        <v>400</v>
      </c>
      <c r="B430" s="41" t="s">
        <v>2464</v>
      </c>
      <c r="C430" s="74" t="s">
        <v>555</v>
      </c>
      <c r="D430" s="42" t="s">
        <v>363</v>
      </c>
      <c r="E430" s="74" t="s">
        <v>145</v>
      </c>
      <c r="F430" s="43" t="s">
        <v>2465</v>
      </c>
      <c r="G430" s="43" t="s">
        <v>1017</v>
      </c>
      <c r="H430" s="44">
        <v>500</v>
      </c>
      <c r="I430" s="43" t="s">
        <v>2466</v>
      </c>
      <c r="J430" s="43" t="s">
        <v>1362</v>
      </c>
      <c r="K430" s="43" t="s">
        <v>1363</v>
      </c>
      <c r="L430" s="43" t="s">
        <v>2467</v>
      </c>
      <c r="M430" s="45">
        <v>1190</v>
      </c>
      <c r="N430" s="45">
        <v>595000</v>
      </c>
      <c r="O430" s="46" t="s">
        <v>1365</v>
      </c>
      <c r="P430" s="71" t="s">
        <v>2733</v>
      </c>
    </row>
    <row r="431" spans="1:16" ht="25.5">
      <c r="A431" s="74">
        <f>IF($C431&lt;&gt;"",SUBTOTAL(103,$C$4:$C431),"")</f>
        <v>401</v>
      </c>
      <c r="B431" s="41" t="s">
        <v>2468</v>
      </c>
      <c r="C431" s="74" t="s">
        <v>555</v>
      </c>
      <c r="D431" s="42" t="s">
        <v>2469</v>
      </c>
      <c r="E431" s="74" t="s">
        <v>137</v>
      </c>
      <c r="F431" s="43" t="s">
        <v>2470</v>
      </c>
      <c r="G431" s="43" t="s">
        <v>749</v>
      </c>
      <c r="H431" s="44">
        <v>100000</v>
      </c>
      <c r="I431" s="43" t="s">
        <v>1074</v>
      </c>
      <c r="J431" s="43" t="s">
        <v>655</v>
      </c>
      <c r="K431" s="43" t="s">
        <v>513</v>
      </c>
      <c r="L431" s="43" t="s">
        <v>2471</v>
      </c>
      <c r="M431" s="45">
        <v>290</v>
      </c>
      <c r="N431" s="45">
        <v>29000000</v>
      </c>
      <c r="O431" s="46" t="s">
        <v>1106</v>
      </c>
      <c r="P431" s="71" t="s">
        <v>2733</v>
      </c>
    </row>
    <row r="432" spans="1:16" ht="38.25">
      <c r="A432" s="74">
        <f>IF($C432&lt;&gt;"",SUBTOTAL(103,$C$4:$C432),"")</f>
        <v>402</v>
      </c>
      <c r="B432" s="41" t="s">
        <v>2472</v>
      </c>
      <c r="C432" s="74" t="s">
        <v>555</v>
      </c>
      <c r="D432" s="42" t="s">
        <v>2473</v>
      </c>
      <c r="E432" s="74" t="s">
        <v>760</v>
      </c>
      <c r="F432" s="43" t="s">
        <v>2474</v>
      </c>
      <c r="G432" s="43" t="s">
        <v>749</v>
      </c>
      <c r="H432" s="44">
        <v>10000</v>
      </c>
      <c r="I432" s="43" t="s">
        <v>2475</v>
      </c>
      <c r="J432" s="43" t="s">
        <v>321</v>
      </c>
      <c r="K432" s="43" t="s">
        <v>513</v>
      </c>
      <c r="L432" s="43" t="s">
        <v>2476</v>
      </c>
      <c r="M432" s="45">
        <v>189</v>
      </c>
      <c r="N432" s="45">
        <v>1890000</v>
      </c>
      <c r="O432" s="46" t="s">
        <v>1000</v>
      </c>
      <c r="P432" s="71" t="s">
        <v>2733</v>
      </c>
    </row>
    <row r="433" spans="1:16" s="65" customFormat="1" ht="24">
      <c r="A433" s="74">
        <f>IF($C433&lt;&gt;"",SUBTOTAL(103,$C$4:$C433),"")</f>
      </c>
      <c r="B433" s="68" t="s">
        <v>660</v>
      </c>
      <c r="C433" s="75"/>
      <c r="D433" s="60"/>
      <c r="E433" s="75"/>
      <c r="F433" s="64"/>
      <c r="G433" s="64"/>
      <c r="H433" s="62"/>
      <c r="I433" s="64"/>
      <c r="J433" s="64"/>
      <c r="K433" s="64"/>
      <c r="L433" s="64"/>
      <c r="M433" s="63"/>
      <c r="N433" s="63"/>
      <c r="O433" s="11"/>
      <c r="P433" s="71" t="s">
        <v>2733</v>
      </c>
    </row>
    <row r="434" spans="1:16" ht="38.25">
      <c r="A434" s="74">
        <f>IF($C434&lt;&gt;"",SUBTOTAL(103,$C$4:$C434),"")</f>
        <v>403</v>
      </c>
      <c r="B434" s="41" t="s">
        <v>2477</v>
      </c>
      <c r="C434" s="74" t="s">
        <v>389</v>
      </c>
      <c r="D434" s="42" t="s">
        <v>776</v>
      </c>
      <c r="E434" s="74" t="s">
        <v>306</v>
      </c>
      <c r="F434" s="43" t="s">
        <v>188</v>
      </c>
      <c r="G434" s="43" t="s">
        <v>141</v>
      </c>
      <c r="H434" s="44">
        <v>50000</v>
      </c>
      <c r="I434" s="43" t="s">
        <v>2478</v>
      </c>
      <c r="J434" s="43" t="s">
        <v>2479</v>
      </c>
      <c r="K434" s="43" t="s">
        <v>750</v>
      </c>
      <c r="L434" s="43" t="s">
        <v>189</v>
      </c>
      <c r="M434" s="45">
        <v>2459</v>
      </c>
      <c r="N434" s="45">
        <v>122950000</v>
      </c>
      <c r="O434" s="46" t="s">
        <v>963</v>
      </c>
      <c r="P434" s="71" t="s">
        <v>2733</v>
      </c>
    </row>
    <row r="435" spans="1:16" ht="25.5">
      <c r="A435" s="74">
        <f>IF($C435&lt;&gt;"",SUBTOTAL(103,$C$4:$C435),"")</f>
        <v>404</v>
      </c>
      <c r="B435" s="41" t="s">
        <v>2480</v>
      </c>
      <c r="C435" s="74" t="s">
        <v>555</v>
      </c>
      <c r="D435" s="42" t="s">
        <v>776</v>
      </c>
      <c r="E435" s="74" t="s">
        <v>306</v>
      </c>
      <c r="F435" s="43" t="s">
        <v>2481</v>
      </c>
      <c r="G435" s="43" t="s">
        <v>141</v>
      </c>
      <c r="H435" s="44">
        <v>120000</v>
      </c>
      <c r="I435" s="43" t="s">
        <v>2482</v>
      </c>
      <c r="J435" s="43" t="s">
        <v>1004</v>
      </c>
      <c r="K435" s="43" t="s">
        <v>513</v>
      </c>
      <c r="L435" s="43" t="s">
        <v>2483</v>
      </c>
      <c r="M435" s="45">
        <v>427</v>
      </c>
      <c r="N435" s="45">
        <v>51240000</v>
      </c>
      <c r="O435" s="46" t="s">
        <v>1006</v>
      </c>
      <c r="P435" s="71" t="s">
        <v>2733</v>
      </c>
    </row>
    <row r="436" spans="1:16" ht="38.25">
      <c r="A436" s="74">
        <f>IF($C436&lt;&gt;"",SUBTOTAL(103,$C$4:$C436),"")</f>
        <v>405</v>
      </c>
      <c r="B436" s="41" t="s">
        <v>2484</v>
      </c>
      <c r="C436" s="74" t="s">
        <v>555</v>
      </c>
      <c r="D436" s="42" t="s">
        <v>136</v>
      </c>
      <c r="E436" s="74" t="s">
        <v>137</v>
      </c>
      <c r="F436" s="43" t="s">
        <v>2485</v>
      </c>
      <c r="G436" s="43" t="s">
        <v>1017</v>
      </c>
      <c r="H436" s="44">
        <v>30000</v>
      </c>
      <c r="I436" s="43" t="s">
        <v>2486</v>
      </c>
      <c r="J436" s="43" t="s">
        <v>512</v>
      </c>
      <c r="K436" s="43" t="s">
        <v>513</v>
      </c>
      <c r="L436" s="43" t="s">
        <v>2487</v>
      </c>
      <c r="M436" s="45">
        <v>250</v>
      </c>
      <c r="N436" s="45">
        <v>7500000</v>
      </c>
      <c r="O436" s="46" t="s">
        <v>1020</v>
      </c>
      <c r="P436" s="71" t="s">
        <v>2733</v>
      </c>
    </row>
    <row r="437" spans="1:16" ht="38.25">
      <c r="A437" s="74">
        <f>IF($C437&lt;&gt;"",SUBTOTAL(103,$C$4:$C437),"")</f>
        <v>406</v>
      </c>
      <c r="B437" s="41" t="s">
        <v>2488</v>
      </c>
      <c r="C437" s="74" t="s">
        <v>555</v>
      </c>
      <c r="D437" s="42" t="s">
        <v>2489</v>
      </c>
      <c r="E437" s="74" t="s">
        <v>760</v>
      </c>
      <c r="F437" s="43" t="s">
        <v>2490</v>
      </c>
      <c r="G437" s="43" t="s">
        <v>1017</v>
      </c>
      <c r="H437" s="44">
        <v>5000</v>
      </c>
      <c r="I437" s="43" t="s">
        <v>2491</v>
      </c>
      <c r="J437" s="43" t="s">
        <v>512</v>
      </c>
      <c r="K437" s="43" t="s">
        <v>513</v>
      </c>
      <c r="L437" s="43" t="s">
        <v>2492</v>
      </c>
      <c r="M437" s="45">
        <v>480</v>
      </c>
      <c r="N437" s="45">
        <v>2400000</v>
      </c>
      <c r="O437" s="46" t="s">
        <v>1020</v>
      </c>
      <c r="P437" s="71" t="s">
        <v>2733</v>
      </c>
    </row>
    <row r="438" spans="1:16" ht="76.5">
      <c r="A438" s="74">
        <f>IF($C438&lt;&gt;"",SUBTOTAL(103,$C$4:$C438),"")</f>
        <v>407</v>
      </c>
      <c r="B438" s="41" t="s">
        <v>2493</v>
      </c>
      <c r="C438" s="74" t="s">
        <v>733</v>
      </c>
      <c r="D438" s="42" t="s">
        <v>2494</v>
      </c>
      <c r="E438" s="74" t="s">
        <v>2495</v>
      </c>
      <c r="F438" s="43" t="s">
        <v>2496</v>
      </c>
      <c r="G438" s="43" t="s">
        <v>736</v>
      </c>
      <c r="H438" s="44">
        <v>10000</v>
      </c>
      <c r="I438" s="43" t="s">
        <v>2497</v>
      </c>
      <c r="J438" s="43" t="s">
        <v>2498</v>
      </c>
      <c r="K438" s="43" t="s">
        <v>2499</v>
      </c>
      <c r="L438" s="43" t="s">
        <v>2500</v>
      </c>
      <c r="M438" s="45">
        <v>96870</v>
      </c>
      <c r="N438" s="45">
        <v>968700000</v>
      </c>
      <c r="O438" s="46" t="s">
        <v>467</v>
      </c>
      <c r="P438" s="71" t="s">
        <v>2733</v>
      </c>
    </row>
    <row r="439" spans="1:16" ht="38.25">
      <c r="A439" s="74">
        <f>IF($C439&lt;&gt;"",SUBTOTAL(103,$C$4:$C439),"")</f>
        <v>408</v>
      </c>
      <c r="B439" s="41" t="s">
        <v>2501</v>
      </c>
      <c r="C439" s="74" t="s">
        <v>555</v>
      </c>
      <c r="D439" s="42" t="s">
        <v>351</v>
      </c>
      <c r="E439" s="74" t="s">
        <v>380</v>
      </c>
      <c r="F439" s="43" t="s">
        <v>2502</v>
      </c>
      <c r="G439" s="43" t="s">
        <v>392</v>
      </c>
      <c r="H439" s="44">
        <v>10000</v>
      </c>
      <c r="I439" s="43" t="s">
        <v>81</v>
      </c>
      <c r="J439" s="43" t="s">
        <v>455</v>
      </c>
      <c r="K439" s="43" t="s">
        <v>513</v>
      </c>
      <c r="L439" s="43" t="s">
        <v>2503</v>
      </c>
      <c r="M439" s="45">
        <v>3150</v>
      </c>
      <c r="N439" s="45">
        <v>31500000</v>
      </c>
      <c r="O439" s="46" t="s">
        <v>941</v>
      </c>
      <c r="P439" s="71" t="s">
        <v>2733</v>
      </c>
    </row>
    <row r="440" spans="1:16" ht="38.25">
      <c r="A440" s="74">
        <f>IF($C440&lt;&gt;"",SUBTOTAL(103,$C$4:$C440),"")</f>
        <v>409</v>
      </c>
      <c r="B440" s="41" t="s">
        <v>2504</v>
      </c>
      <c r="C440" s="74" t="s">
        <v>555</v>
      </c>
      <c r="D440" s="42" t="s">
        <v>351</v>
      </c>
      <c r="E440" s="74" t="s">
        <v>149</v>
      </c>
      <c r="F440" s="43" t="s">
        <v>2505</v>
      </c>
      <c r="G440" s="43" t="s">
        <v>749</v>
      </c>
      <c r="H440" s="44">
        <v>80000</v>
      </c>
      <c r="I440" s="43" t="s">
        <v>2506</v>
      </c>
      <c r="J440" s="43" t="s">
        <v>142</v>
      </c>
      <c r="K440" s="43" t="s">
        <v>513</v>
      </c>
      <c r="L440" s="43" t="s">
        <v>2507</v>
      </c>
      <c r="M440" s="45">
        <v>85</v>
      </c>
      <c r="N440" s="45">
        <v>6800000</v>
      </c>
      <c r="O440" s="46" t="s">
        <v>1068</v>
      </c>
      <c r="P440" s="71" t="s">
        <v>2733</v>
      </c>
    </row>
    <row r="441" spans="1:16" ht="38.25">
      <c r="A441" s="74">
        <f>IF($C441&lt;&gt;"",SUBTOTAL(103,$C$4:$C441),"")</f>
        <v>410</v>
      </c>
      <c r="B441" s="41" t="s">
        <v>2508</v>
      </c>
      <c r="C441" s="74" t="s">
        <v>389</v>
      </c>
      <c r="D441" s="42" t="s">
        <v>351</v>
      </c>
      <c r="E441" s="74" t="s">
        <v>352</v>
      </c>
      <c r="F441" s="43" t="s">
        <v>2509</v>
      </c>
      <c r="G441" s="43" t="s">
        <v>392</v>
      </c>
      <c r="H441" s="44">
        <v>1500</v>
      </c>
      <c r="I441" s="43" t="s">
        <v>2510</v>
      </c>
      <c r="J441" s="43" t="s">
        <v>353</v>
      </c>
      <c r="K441" s="43" t="s">
        <v>354</v>
      </c>
      <c r="L441" s="43" t="s">
        <v>355</v>
      </c>
      <c r="M441" s="45">
        <v>110000</v>
      </c>
      <c r="N441" s="45">
        <v>165000000</v>
      </c>
      <c r="O441" s="46" t="s">
        <v>1025</v>
      </c>
      <c r="P441" s="71" t="s">
        <v>2733</v>
      </c>
    </row>
    <row r="442" spans="1:16" ht="51">
      <c r="A442" s="74">
        <f>IF($C442&lt;&gt;"",SUBTOTAL(103,$C$4:$C442),"")</f>
        <v>411</v>
      </c>
      <c r="B442" s="41" t="s">
        <v>2511</v>
      </c>
      <c r="C442" s="74" t="s">
        <v>555</v>
      </c>
      <c r="D442" s="42" t="s">
        <v>536</v>
      </c>
      <c r="E442" s="74" t="s">
        <v>537</v>
      </c>
      <c r="F442" s="43" t="s">
        <v>2512</v>
      </c>
      <c r="G442" s="43" t="s">
        <v>1017</v>
      </c>
      <c r="H442" s="44">
        <v>800000</v>
      </c>
      <c r="I442" s="43" t="s">
        <v>2513</v>
      </c>
      <c r="J442" s="43" t="s">
        <v>1362</v>
      </c>
      <c r="K442" s="43" t="s">
        <v>1363</v>
      </c>
      <c r="L442" s="43" t="s">
        <v>2514</v>
      </c>
      <c r="M442" s="45">
        <v>315</v>
      </c>
      <c r="N442" s="45">
        <v>252000000</v>
      </c>
      <c r="O442" s="46" t="s">
        <v>1365</v>
      </c>
      <c r="P442" s="71" t="s">
        <v>2733</v>
      </c>
    </row>
    <row r="443" spans="1:16" ht="127.5">
      <c r="A443" s="74">
        <f>IF($C443&lt;&gt;"",SUBTOTAL(103,$C$4:$C443),"")</f>
        <v>412</v>
      </c>
      <c r="B443" s="41" t="s">
        <v>2515</v>
      </c>
      <c r="C443" s="74" t="s">
        <v>389</v>
      </c>
      <c r="D443" s="42" t="s">
        <v>538</v>
      </c>
      <c r="E443" s="74" t="s">
        <v>752</v>
      </c>
      <c r="F443" s="43" t="s">
        <v>87</v>
      </c>
      <c r="G443" s="43" t="s">
        <v>749</v>
      </c>
      <c r="H443" s="44">
        <v>4000</v>
      </c>
      <c r="I443" s="43" t="s">
        <v>88</v>
      </c>
      <c r="J443" s="43" t="s">
        <v>1642</v>
      </c>
      <c r="K443" s="43" t="s">
        <v>354</v>
      </c>
      <c r="L443" s="43" t="s">
        <v>89</v>
      </c>
      <c r="M443" s="45">
        <v>1636</v>
      </c>
      <c r="N443" s="45">
        <v>6544000</v>
      </c>
      <c r="O443" s="46" t="s">
        <v>467</v>
      </c>
      <c r="P443" s="71" t="s">
        <v>2733</v>
      </c>
    </row>
    <row r="444" spans="1:16" ht="25.5">
      <c r="A444" s="74">
        <f>IF($C444&lt;&gt;"",SUBTOTAL(103,$C$4:$C444),"")</f>
        <v>413</v>
      </c>
      <c r="B444" s="41" t="s">
        <v>2516</v>
      </c>
      <c r="C444" s="74" t="s">
        <v>555</v>
      </c>
      <c r="D444" s="42" t="s">
        <v>538</v>
      </c>
      <c r="E444" s="74" t="s">
        <v>752</v>
      </c>
      <c r="F444" s="43" t="s">
        <v>539</v>
      </c>
      <c r="G444" s="43" t="s">
        <v>749</v>
      </c>
      <c r="H444" s="44">
        <v>40000</v>
      </c>
      <c r="I444" s="43" t="s">
        <v>2517</v>
      </c>
      <c r="J444" s="43" t="s">
        <v>142</v>
      </c>
      <c r="K444" s="43" t="s">
        <v>513</v>
      </c>
      <c r="L444" s="43" t="s">
        <v>540</v>
      </c>
      <c r="M444" s="45">
        <v>55</v>
      </c>
      <c r="N444" s="45">
        <v>2200000</v>
      </c>
      <c r="O444" s="46" t="s">
        <v>1068</v>
      </c>
      <c r="P444" s="71" t="s">
        <v>2733</v>
      </c>
    </row>
    <row r="445" spans="1:16" ht="89.25">
      <c r="A445" s="74">
        <f>IF($C445&lt;&gt;"",SUBTOTAL(103,$C$4:$C445),"")</f>
        <v>414</v>
      </c>
      <c r="B445" s="41" t="s">
        <v>2518</v>
      </c>
      <c r="C445" s="74" t="s">
        <v>389</v>
      </c>
      <c r="D445" s="42" t="s">
        <v>538</v>
      </c>
      <c r="E445" s="74" t="s">
        <v>515</v>
      </c>
      <c r="F445" s="43" t="s">
        <v>90</v>
      </c>
      <c r="G445" s="43" t="s">
        <v>749</v>
      </c>
      <c r="H445" s="44">
        <v>5000</v>
      </c>
      <c r="I445" s="43" t="s">
        <v>91</v>
      </c>
      <c r="J445" s="43" t="s">
        <v>1642</v>
      </c>
      <c r="K445" s="43" t="s">
        <v>354</v>
      </c>
      <c r="L445" s="43" t="s">
        <v>92</v>
      </c>
      <c r="M445" s="45">
        <v>2579</v>
      </c>
      <c r="N445" s="45">
        <v>12895000</v>
      </c>
      <c r="O445" s="46" t="s">
        <v>467</v>
      </c>
      <c r="P445" s="71" t="s">
        <v>2733</v>
      </c>
    </row>
    <row r="446" spans="1:16" s="65" customFormat="1" ht="24">
      <c r="A446" s="74">
        <f>IF($C446&lt;&gt;"",SUBTOTAL(103,$C$4:$C446),"")</f>
      </c>
      <c r="B446" s="68" t="s">
        <v>661</v>
      </c>
      <c r="C446" s="75"/>
      <c r="D446" s="60"/>
      <c r="E446" s="75"/>
      <c r="F446" s="64"/>
      <c r="G446" s="64"/>
      <c r="H446" s="62"/>
      <c r="I446" s="64"/>
      <c r="J446" s="64"/>
      <c r="K446" s="64"/>
      <c r="L446" s="64"/>
      <c r="M446" s="63"/>
      <c r="N446" s="63"/>
      <c r="O446" s="11"/>
      <c r="P446" s="71" t="s">
        <v>2733</v>
      </c>
    </row>
    <row r="447" spans="1:16" ht="76.5">
      <c r="A447" s="74">
        <f>IF($C447&lt;&gt;"",SUBTOTAL(103,$C$4:$C447),"")</f>
        <v>415</v>
      </c>
      <c r="B447" s="41" t="s">
        <v>2519</v>
      </c>
      <c r="C447" s="74" t="s">
        <v>555</v>
      </c>
      <c r="D447" s="42" t="s">
        <v>866</v>
      </c>
      <c r="E447" s="74" t="s">
        <v>594</v>
      </c>
      <c r="F447" s="43" t="s">
        <v>2520</v>
      </c>
      <c r="G447" s="43" t="s">
        <v>1275</v>
      </c>
      <c r="H447" s="44">
        <v>3000</v>
      </c>
      <c r="I447" s="43" t="s">
        <v>2521</v>
      </c>
      <c r="J447" s="43" t="s">
        <v>398</v>
      </c>
      <c r="K447" s="43" t="s">
        <v>906</v>
      </c>
      <c r="L447" s="43" t="s">
        <v>2522</v>
      </c>
      <c r="M447" s="45">
        <v>44100</v>
      </c>
      <c r="N447" s="45">
        <v>132300000</v>
      </c>
      <c r="O447" s="46" t="s">
        <v>1228</v>
      </c>
      <c r="P447" s="71" t="s">
        <v>2733</v>
      </c>
    </row>
    <row r="448" spans="1:16" ht="38.25">
      <c r="A448" s="74">
        <f>IF($C448&lt;&gt;"",SUBTOTAL(103,$C$4:$C448),"")</f>
        <v>416</v>
      </c>
      <c r="B448" s="41" t="s">
        <v>2523</v>
      </c>
      <c r="C448" s="74" t="s">
        <v>389</v>
      </c>
      <c r="D448" s="42" t="s">
        <v>866</v>
      </c>
      <c r="E448" s="74" t="s">
        <v>594</v>
      </c>
      <c r="F448" s="43" t="s">
        <v>2524</v>
      </c>
      <c r="G448" s="43" t="s">
        <v>11</v>
      </c>
      <c r="H448" s="44">
        <v>2000</v>
      </c>
      <c r="I448" s="43" t="s">
        <v>2525</v>
      </c>
      <c r="J448" s="43" t="s">
        <v>2526</v>
      </c>
      <c r="K448" s="43" t="s">
        <v>750</v>
      </c>
      <c r="L448" s="43" t="s">
        <v>2527</v>
      </c>
      <c r="M448" s="45">
        <v>67000</v>
      </c>
      <c r="N448" s="45">
        <v>134000000</v>
      </c>
      <c r="O448" s="46" t="s">
        <v>2176</v>
      </c>
      <c r="P448" s="71" t="s">
        <v>2733</v>
      </c>
    </row>
    <row r="449" spans="1:16" ht="63.75">
      <c r="A449" s="74">
        <f>IF($C449&lt;&gt;"",SUBTOTAL(103,$C$4:$C449),"")</f>
        <v>417</v>
      </c>
      <c r="B449" s="41" t="s">
        <v>2528</v>
      </c>
      <c r="C449" s="74" t="s">
        <v>733</v>
      </c>
      <c r="D449" s="42" t="s">
        <v>866</v>
      </c>
      <c r="E449" s="74" t="s">
        <v>591</v>
      </c>
      <c r="F449" s="43" t="s">
        <v>2529</v>
      </c>
      <c r="G449" s="43" t="s">
        <v>2530</v>
      </c>
      <c r="H449" s="44">
        <v>2000</v>
      </c>
      <c r="I449" s="43" t="s">
        <v>2531</v>
      </c>
      <c r="J449" s="43" t="s">
        <v>2532</v>
      </c>
      <c r="K449" s="43" t="s">
        <v>344</v>
      </c>
      <c r="L449" s="43" t="s">
        <v>2533</v>
      </c>
      <c r="M449" s="45">
        <v>92929</v>
      </c>
      <c r="N449" s="45">
        <v>185858000</v>
      </c>
      <c r="O449" s="46" t="s">
        <v>963</v>
      </c>
      <c r="P449" s="71" t="s">
        <v>2733</v>
      </c>
    </row>
    <row r="450" spans="1:16" ht="63.75">
      <c r="A450" s="74">
        <f>IF($C450&lt;&gt;"",SUBTOTAL(103,$C$4:$C450),"")</f>
        <v>418</v>
      </c>
      <c r="B450" s="41" t="s">
        <v>2534</v>
      </c>
      <c r="C450" s="74" t="s">
        <v>733</v>
      </c>
      <c r="D450" s="42" t="s">
        <v>866</v>
      </c>
      <c r="E450" s="74" t="s">
        <v>625</v>
      </c>
      <c r="F450" s="43" t="s">
        <v>2535</v>
      </c>
      <c r="G450" s="43" t="s">
        <v>2530</v>
      </c>
      <c r="H450" s="44">
        <v>2000</v>
      </c>
      <c r="I450" s="43" t="s">
        <v>2531</v>
      </c>
      <c r="J450" s="43" t="s">
        <v>2532</v>
      </c>
      <c r="K450" s="43" t="s">
        <v>344</v>
      </c>
      <c r="L450" s="43" t="s">
        <v>2533</v>
      </c>
      <c r="M450" s="45">
        <v>70000</v>
      </c>
      <c r="N450" s="45">
        <v>140000000</v>
      </c>
      <c r="O450" s="46" t="s">
        <v>963</v>
      </c>
      <c r="P450" s="71" t="s">
        <v>2733</v>
      </c>
    </row>
    <row r="451" spans="1:16" ht="63.75">
      <c r="A451" s="74">
        <f>IF($C451&lt;&gt;"",SUBTOTAL(103,$C$4:$C451),"")</f>
        <v>419</v>
      </c>
      <c r="B451" s="41" t="s">
        <v>2536</v>
      </c>
      <c r="C451" s="74" t="s">
        <v>733</v>
      </c>
      <c r="D451" s="42" t="s">
        <v>866</v>
      </c>
      <c r="E451" s="74" t="s">
        <v>626</v>
      </c>
      <c r="F451" s="43" t="s">
        <v>2537</v>
      </c>
      <c r="G451" s="43" t="s">
        <v>550</v>
      </c>
      <c r="H451" s="44">
        <v>4000</v>
      </c>
      <c r="I451" s="43" t="s">
        <v>2538</v>
      </c>
      <c r="J451" s="43" t="s">
        <v>623</v>
      </c>
      <c r="K451" s="43" t="s">
        <v>737</v>
      </c>
      <c r="L451" s="43" t="s">
        <v>627</v>
      </c>
      <c r="M451" s="45">
        <v>87000</v>
      </c>
      <c r="N451" s="45">
        <v>348000000</v>
      </c>
      <c r="O451" s="46" t="s">
        <v>1322</v>
      </c>
      <c r="P451" s="71" t="s">
        <v>2733</v>
      </c>
    </row>
    <row r="452" spans="1:16" ht="51">
      <c r="A452" s="74">
        <f>IF($C452&lt;&gt;"",SUBTOTAL(103,$C$4:$C452),"")</f>
        <v>420</v>
      </c>
      <c r="B452" s="41" t="s">
        <v>2539</v>
      </c>
      <c r="C452" s="74" t="s">
        <v>733</v>
      </c>
      <c r="D452" s="42" t="s">
        <v>356</v>
      </c>
      <c r="E452" s="74" t="s">
        <v>431</v>
      </c>
      <c r="F452" s="43" t="s">
        <v>2540</v>
      </c>
      <c r="G452" s="43" t="s">
        <v>550</v>
      </c>
      <c r="H452" s="44">
        <v>2000</v>
      </c>
      <c r="I452" s="43" t="s">
        <v>2541</v>
      </c>
      <c r="J452" s="43" t="s">
        <v>2542</v>
      </c>
      <c r="K452" s="43" t="s">
        <v>737</v>
      </c>
      <c r="L452" s="43" t="s">
        <v>2543</v>
      </c>
      <c r="M452" s="45">
        <v>92900</v>
      </c>
      <c r="N452" s="45">
        <v>185800000</v>
      </c>
      <c r="O452" s="46" t="s">
        <v>2544</v>
      </c>
      <c r="P452" s="71" t="s">
        <v>2733</v>
      </c>
    </row>
    <row r="453" spans="1:16" ht="63.75">
      <c r="A453" s="74">
        <f>IF($C453&lt;&gt;"",SUBTOTAL(103,$C$4:$C453),"")</f>
        <v>421</v>
      </c>
      <c r="B453" s="41" t="s">
        <v>2545</v>
      </c>
      <c r="C453" s="74" t="s">
        <v>389</v>
      </c>
      <c r="D453" s="42" t="s">
        <v>588</v>
      </c>
      <c r="E453" s="74" t="s">
        <v>586</v>
      </c>
      <c r="F453" s="43" t="s">
        <v>298</v>
      </c>
      <c r="G453" s="43" t="s">
        <v>11</v>
      </c>
      <c r="H453" s="44">
        <v>500</v>
      </c>
      <c r="I453" s="43" t="s">
        <v>2546</v>
      </c>
      <c r="J453" s="43" t="s">
        <v>2337</v>
      </c>
      <c r="K453" s="43" t="s">
        <v>74</v>
      </c>
      <c r="L453" s="43" t="s">
        <v>299</v>
      </c>
      <c r="M453" s="45">
        <v>112000</v>
      </c>
      <c r="N453" s="45">
        <v>56000000</v>
      </c>
      <c r="O453" s="46" t="s">
        <v>963</v>
      </c>
      <c r="P453" s="71" t="s">
        <v>2733</v>
      </c>
    </row>
    <row r="454" spans="1:16" ht="38.25">
      <c r="A454" s="74">
        <f>IF($C454&lt;&gt;"",SUBTOTAL(103,$C$4:$C454),"")</f>
        <v>422</v>
      </c>
      <c r="B454" s="41" t="s">
        <v>2547</v>
      </c>
      <c r="C454" s="74" t="s">
        <v>555</v>
      </c>
      <c r="D454" s="42" t="s">
        <v>2548</v>
      </c>
      <c r="E454" s="74" t="s">
        <v>554</v>
      </c>
      <c r="F454" s="43" t="s">
        <v>2549</v>
      </c>
      <c r="G454" s="43" t="s">
        <v>392</v>
      </c>
      <c r="H454" s="44">
        <v>2000</v>
      </c>
      <c r="I454" s="43" t="s">
        <v>2550</v>
      </c>
      <c r="J454" s="43" t="s">
        <v>1075</v>
      </c>
      <c r="K454" s="43" t="s">
        <v>513</v>
      </c>
      <c r="L454" s="43" t="s">
        <v>2551</v>
      </c>
      <c r="M454" s="45">
        <v>1045</v>
      </c>
      <c r="N454" s="45">
        <v>2090000</v>
      </c>
      <c r="O454" s="46" t="s">
        <v>1077</v>
      </c>
      <c r="P454" s="71" t="s">
        <v>2733</v>
      </c>
    </row>
    <row r="455" spans="1:16" ht="38.25">
      <c r="A455" s="74">
        <f>IF($C455&lt;&gt;"",SUBTOTAL(103,$C$4:$C455),"")</f>
        <v>423</v>
      </c>
      <c r="B455" s="41" t="s">
        <v>2552</v>
      </c>
      <c r="C455" s="74" t="s">
        <v>446</v>
      </c>
      <c r="D455" s="42" t="s">
        <v>523</v>
      </c>
      <c r="E455" s="74" t="s">
        <v>524</v>
      </c>
      <c r="F455" s="43" t="s">
        <v>525</v>
      </c>
      <c r="G455" s="43" t="s">
        <v>11</v>
      </c>
      <c r="H455" s="44">
        <v>1000</v>
      </c>
      <c r="I455" s="43" t="s">
        <v>2553</v>
      </c>
      <c r="J455" s="43" t="s">
        <v>526</v>
      </c>
      <c r="K455" s="43" t="s">
        <v>527</v>
      </c>
      <c r="L455" s="43" t="s">
        <v>2554</v>
      </c>
      <c r="M455" s="45">
        <v>84000</v>
      </c>
      <c r="N455" s="45">
        <v>84000000</v>
      </c>
      <c r="O455" s="46" t="s">
        <v>2555</v>
      </c>
      <c r="P455" s="71" t="s">
        <v>2733</v>
      </c>
    </row>
    <row r="456" spans="1:16" ht="114.75">
      <c r="A456" s="74">
        <f>IF($C456&lt;&gt;"",SUBTOTAL(103,$C$4:$C456),"")</f>
        <v>424</v>
      </c>
      <c r="B456" s="41" t="s">
        <v>2556</v>
      </c>
      <c r="C456" s="74" t="s">
        <v>555</v>
      </c>
      <c r="D456" s="42" t="s">
        <v>590</v>
      </c>
      <c r="E456" s="74" t="s">
        <v>591</v>
      </c>
      <c r="F456" s="43" t="s">
        <v>2557</v>
      </c>
      <c r="G456" s="43" t="s">
        <v>670</v>
      </c>
      <c r="H456" s="44">
        <v>15000</v>
      </c>
      <c r="I456" s="43" t="s">
        <v>2558</v>
      </c>
      <c r="J456" s="43" t="s">
        <v>398</v>
      </c>
      <c r="K456" s="43" t="s">
        <v>906</v>
      </c>
      <c r="L456" s="43" t="s">
        <v>2559</v>
      </c>
      <c r="M456" s="45">
        <v>9870</v>
      </c>
      <c r="N456" s="45">
        <v>148050000</v>
      </c>
      <c r="O456" s="46" t="s">
        <v>1228</v>
      </c>
      <c r="P456" s="71" t="s">
        <v>2733</v>
      </c>
    </row>
    <row r="457" spans="1:16" ht="25.5">
      <c r="A457" s="74">
        <f>IF($C457&lt;&gt;"",SUBTOTAL(103,$C$4:$C457),"")</f>
        <v>425</v>
      </c>
      <c r="B457" s="41" t="s">
        <v>2560</v>
      </c>
      <c r="C457" s="74" t="s">
        <v>446</v>
      </c>
      <c r="D457" s="42" t="s">
        <v>590</v>
      </c>
      <c r="E457" s="74" t="s">
        <v>591</v>
      </c>
      <c r="F457" s="43" t="s">
        <v>2561</v>
      </c>
      <c r="G457" s="43" t="s">
        <v>11</v>
      </c>
      <c r="H457" s="44">
        <v>15000</v>
      </c>
      <c r="I457" s="43" t="s">
        <v>2562</v>
      </c>
      <c r="J457" s="43" t="s">
        <v>2563</v>
      </c>
      <c r="K457" s="43" t="s">
        <v>2564</v>
      </c>
      <c r="L457" s="43" t="s">
        <v>2565</v>
      </c>
      <c r="M457" s="45">
        <v>11500</v>
      </c>
      <c r="N457" s="45">
        <v>172500000</v>
      </c>
      <c r="O457" s="46" t="s">
        <v>1214</v>
      </c>
      <c r="P457" s="71" t="s">
        <v>2733</v>
      </c>
    </row>
    <row r="458" spans="1:16" ht="114.75">
      <c r="A458" s="74">
        <f>IF($C458&lt;&gt;"",SUBTOTAL(103,$C$4:$C458),"")</f>
        <v>426</v>
      </c>
      <c r="B458" s="41" t="s">
        <v>2566</v>
      </c>
      <c r="C458" s="74" t="s">
        <v>555</v>
      </c>
      <c r="D458" s="42" t="s">
        <v>590</v>
      </c>
      <c r="E458" s="74" t="s">
        <v>592</v>
      </c>
      <c r="F458" s="43" t="s">
        <v>2567</v>
      </c>
      <c r="G458" s="43" t="s">
        <v>670</v>
      </c>
      <c r="H458" s="44">
        <v>500</v>
      </c>
      <c r="I458" s="43" t="s">
        <v>2558</v>
      </c>
      <c r="J458" s="43" t="s">
        <v>398</v>
      </c>
      <c r="K458" s="43" t="s">
        <v>906</v>
      </c>
      <c r="L458" s="43" t="s">
        <v>2568</v>
      </c>
      <c r="M458" s="45">
        <v>12075</v>
      </c>
      <c r="N458" s="45">
        <v>6037500</v>
      </c>
      <c r="O458" s="46" t="s">
        <v>1228</v>
      </c>
      <c r="P458" s="71" t="s">
        <v>2733</v>
      </c>
    </row>
    <row r="459" spans="1:16" ht="25.5">
      <c r="A459" s="74">
        <f>IF($C459&lt;&gt;"",SUBTOTAL(103,$C$4:$C459),"")</f>
        <v>427</v>
      </c>
      <c r="B459" s="41" t="s">
        <v>2569</v>
      </c>
      <c r="C459" s="74" t="s">
        <v>555</v>
      </c>
      <c r="D459" s="42" t="s">
        <v>590</v>
      </c>
      <c r="E459" s="74" t="s">
        <v>803</v>
      </c>
      <c r="F459" s="43" t="s">
        <v>590</v>
      </c>
      <c r="G459" s="43" t="s">
        <v>392</v>
      </c>
      <c r="H459" s="44">
        <v>1000</v>
      </c>
      <c r="I459" s="43" t="s">
        <v>2570</v>
      </c>
      <c r="J459" s="43" t="s">
        <v>455</v>
      </c>
      <c r="K459" s="43" t="s">
        <v>513</v>
      </c>
      <c r="L459" s="43" t="s">
        <v>2571</v>
      </c>
      <c r="M459" s="45">
        <v>1050</v>
      </c>
      <c r="N459" s="45">
        <v>1050000</v>
      </c>
      <c r="O459" s="46" t="s">
        <v>941</v>
      </c>
      <c r="P459" s="71" t="s">
        <v>2733</v>
      </c>
    </row>
    <row r="460" spans="1:16" ht="38.25">
      <c r="A460" s="74">
        <f>IF($C460&lt;&gt;"",SUBTOTAL(103,$C$4:$C460),"")</f>
        <v>428</v>
      </c>
      <c r="B460" s="41" t="s">
        <v>2572</v>
      </c>
      <c r="C460" s="74" t="s">
        <v>555</v>
      </c>
      <c r="D460" s="42" t="s">
        <v>590</v>
      </c>
      <c r="E460" s="74" t="s">
        <v>593</v>
      </c>
      <c r="F460" s="43" t="s">
        <v>2573</v>
      </c>
      <c r="G460" s="43" t="s">
        <v>670</v>
      </c>
      <c r="H460" s="44">
        <v>20000</v>
      </c>
      <c r="I460" s="43" t="s">
        <v>2574</v>
      </c>
      <c r="J460" s="43" t="s">
        <v>398</v>
      </c>
      <c r="K460" s="43" t="s">
        <v>906</v>
      </c>
      <c r="L460" s="43" t="s">
        <v>93</v>
      </c>
      <c r="M460" s="45">
        <v>6878</v>
      </c>
      <c r="N460" s="45">
        <v>137560000</v>
      </c>
      <c r="O460" s="46" t="s">
        <v>1228</v>
      </c>
      <c r="P460" s="71" t="s">
        <v>2733</v>
      </c>
    </row>
    <row r="461" spans="1:16" ht="25.5">
      <c r="A461" s="74">
        <f>IF($C461&lt;&gt;"",SUBTOTAL(103,$C$4:$C461),"")</f>
        <v>429</v>
      </c>
      <c r="B461" s="41" t="s">
        <v>2575</v>
      </c>
      <c r="C461" s="74" t="s">
        <v>446</v>
      </c>
      <c r="D461" s="42" t="s">
        <v>590</v>
      </c>
      <c r="E461" s="74" t="s">
        <v>593</v>
      </c>
      <c r="F461" s="43" t="s">
        <v>2576</v>
      </c>
      <c r="G461" s="43" t="s">
        <v>11</v>
      </c>
      <c r="H461" s="44">
        <v>10000</v>
      </c>
      <c r="I461" s="43" t="s">
        <v>2562</v>
      </c>
      <c r="J461" s="43" t="s">
        <v>2563</v>
      </c>
      <c r="K461" s="43" t="s">
        <v>2564</v>
      </c>
      <c r="L461" s="43" t="s">
        <v>2577</v>
      </c>
      <c r="M461" s="45">
        <v>10450</v>
      </c>
      <c r="N461" s="45">
        <v>104500000</v>
      </c>
      <c r="O461" s="46" t="s">
        <v>1214</v>
      </c>
      <c r="P461" s="71" t="s">
        <v>2733</v>
      </c>
    </row>
    <row r="462" spans="1:16" ht="38.25">
      <c r="A462" s="74">
        <f>IF($C462&lt;&gt;"",SUBTOTAL(103,$C$4:$C462),"")</f>
        <v>430</v>
      </c>
      <c r="B462" s="41" t="s">
        <v>2578</v>
      </c>
      <c r="C462" s="74" t="s">
        <v>555</v>
      </c>
      <c r="D462" s="42" t="s">
        <v>590</v>
      </c>
      <c r="E462" s="74" t="s">
        <v>594</v>
      </c>
      <c r="F462" s="43" t="s">
        <v>94</v>
      </c>
      <c r="G462" s="43" t="s">
        <v>670</v>
      </c>
      <c r="H462" s="44">
        <v>4000</v>
      </c>
      <c r="I462" s="43" t="s">
        <v>2579</v>
      </c>
      <c r="J462" s="43" t="s">
        <v>398</v>
      </c>
      <c r="K462" s="43" t="s">
        <v>906</v>
      </c>
      <c r="L462" s="43" t="s">
        <v>93</v>
      </c>
      <c r="M462" s="45">
        <v>8190</v>
      </c>
      <c r="N462" s="45">
        <v>32760000</v>
      </c>
      <c r="O462" s="46" t="s">
        <v>1228</v>
      </c>
      <c r="P462" s="71" t="s">
        <v>2733</v>
      </c>
    </row>
    <row r="463" spans="1:16" ht="38.25">
      <c r="A463" s="74">
        <f>IF($C463&lt;&gt;"",SUBTOTAL(103,$C$4:$C463),"")</f>
        <v>431</v>
      </c>
      <c r="B463" s="41" t="s">
        <v>2580</v>
      </c>
      <c r="C463" s="74" t="s">
        <v>733</v>
      </c>
      <c r="D463" s="42" t="s">
        <v>2581</v>
      </c>
      <c r="E463" s="74" t="s">
        <v>2582</v>
      </c>
      <c r="F463" s="43" t="s">
        <v>2583</v>
      </c>
      <c r="G463" s="43" t="s">
        <v>550</v>
      </c>
      <c r="H463" s="44">
        <v>300</v>
      </c>
      <c r="I463" s="43" t="s">
        <v>2584</v>
      </c>
      <c r="J463" s="43" t="s">
        <v>867</v>
      </c>
      <c r="K463" s="43" t="s">
        <v>344</v>
      </c>
      <c r="L463" s="43" t="s">
        <v>868</v>
      </c>
      <c r="M463" s="45">
        <v>449400</v>
      </c>
      <c r="N463" s="45">
        <v>134820000</v>
      </c>
      <c r="O463" s="46" t="s">
        <v>902</v>
      </c>
      <c r="P463" s="71" t="s">
        <v>2733</v>
      </c>
    </row>
    <row r="464" spans="1:16" ht="38.25">
      <c r="A464" s="74">
        <f>IF($C464&lt;&gt;"",SUBTOTAL(103,$C$4:$C464),"")</f>
        <v>432</v>
      </c>
      <c r="B464" s="41" t="s">
        <v>2585</v>
      </c>
      <c r="C464" s="74" t="s">
        <v>555</v>
      </c>
      <c r="D464" s="42" t="s">
        <v>630</v>
      </c>
      <c r="E464" s="74" t="s">
        <v>804</v>
      </c>
      <c r="F464" s="43" t="s">
        <v>2586</v>
      </c>
      <c r="G464" s="43" t="s">
        <v>392</v>
      </c>
      <c r="H464" s="44">
        <v>60000</v>
      </c>
      <c r="I464" s="43" t="s">
        <v>2550</v>
      </c>
      <c r="J464" s="43" t="s">
        <v>1075</v>
      </c>
      <c r="K464" s="43" t="s">
        <v>513</v>
      </c>
      <c r="L464" s="43" t="s">
        <v>2587</v>
      </c>
      <c r="M464" s="45">
        <v>2457</v>
      </c>
      <c r="N464" s="45">
        <v>147420000</v>
      </c>
      <c r="O464" s="46" t="s">
        <v>1077</v>
      </c>
      <c r="P464" s="71" t="s">
        <v>2733</v>
      </c>
    </row>
    <row r="465" spans="1:16" ht="114.75">
      <c r="A465" s="74">
        <f>IF($C465&lt;&gt;"",SUBTOTAL(103,$C$4:$C465),"")</f>
        <v>433</v>
      </c>
      <c r="B465" s="41" t="s">
        <v>2588</v>
      </c>
      <c r="C465" s="74" t="s">
        <v>389</v>
      </c>
      <c r="D465" s="42" t="s">
        <v>2589</v>
      </c>
      <c r="E465" s="74" t="s">
        <v>2590</v>
      </c>
      <c r="F465" s="43" t="s">
        <v>2591</v>
      </c>
      <c r="G465" s="43" t="s">
        <v>550</v>
      </c>
      <c r="H465" s="44">
        <v>300</v>
      </c>
      <c r="I465" s="43" t="s">
        <v>2592</v>
      </c>
      <c r="J465" s="43" t="s">
        <v>2593</v>
      </c>
      <c r="K465" s="43" t="s">
        <v>595</v>
      </c>
      <c r="L465" s="43" t="s">
        <v>2594</v>
      </c>
      <c r="M465" s="45">
        <v>696499</v>
      </c>
      <c r="N465" s="45">
        <v>208949700</v>
      </c>
      <c r="O465" s="46" t="s">
        <v>467</v>
      </c>
      <c r="P465" s="71" t="s">
        <v>2733</v>
      </c>
    </row>
    <row r="466" spans="1:16" ht="38.25">
      <c r="A466" s="74">
        <f>IF($C466&lt;&gt;"",SUBTOTAL(103,$C$4:$C466),"")</f>
        <v>434</v>
      </c>
      <c r="B466" s="41" t="s">
        <v>2595</v>
      </c>
      <c r="C466" s="74" t="s">
        <v>389</v>
      </c>
      <c r="D466" s="42" t="s">
        <v>805</v>
      </c>
      <c r="E466" s="74" t="s">
        <v>574</v>
      </c>
      <c r="F466" s="43" t="s">
        <v>2596</v>
      </c>
      <c r="G466" s="43" t="s">
        <v>749</v>
      </c>
      <c r="H466" s="44">
        <v>20000</v>
      </c>
      <c r="I466" s="43" t="s">
        <v>2597</v>
      </c>
      <c r="J466" s="43" t="s">
        <v>643</v>
      </c>
      <c r="K466" s="43" t="s">
        <v>947</v>
      </c>
      <c r="L466" s="43" t="s">
        <v>2598</v>
      </c>
      <c r="M466" s="45">
        <v>1548</v>
      </c>
      <c r="N466" s="45">
        <v>30960000</v>
      </c>
      <c r="O466" s="46" t="s">
        <v>949</v>
      </c>
      <c r="P466" s="71" t="s">
        <v>2733</v>
      </c>
    </row>
    <row r="467" spans="1:16" ht="38.25">
      <c r="A467" s="74">
        <f>IF($C467&lt;&gt;"",SUBTOTAL(103,$C$4:$C467),"")</f>
        <v>435</v>
      </c>
      <c r="B467" s="41" t="s">
        <v>2599</v>
      </c>
      <c r="C467" s="74" t="s">
        <v>389</v>
      </c>
      <c r="D467" s="42" t="s">
        <v>805</v>
      </c>
      <c r="E467" s="74" t="s">
        <v>806</v>
      </c>
      <c r="F467" s="43" t="s">
        <v>168</v>
      </c>
      <c r="G467" s="43" t="s">
        <v>392</v>
      </c>
      <c r="H467" s="44">
        <v>1500</v>
      </c>
      <c r="I467" s="43" t="s">
        <v>2600</v>
      </c>
      <c r="J467" s="43" t="s">
        <v>643</v>
      </c>
      <c r="K467" s="43" t="s">
        <v>947</v>
      </c>
      <c r="L467" s="43" t="s">
        <v>2601</v>
      </c>
      <c r="M467" s="45">
        <v>22890</v>
      </c>
      <c r="N467" s="45">
        <v>34335000</v>
      </c>
      <c r="O467" s="46" t="s">
        <v>949</v>
      </c>
      <c r="P467" s="71" t="s">
        <v>2733</v>
      </c>
    </row>
    <row r="468" spans="1:16" ht="38.25">
      <c r="A468" s="74">
        <f>IF($C468&lt;&gt;"",SUBTOTAL(103,$C$4:$C468),"")</f>
        <v>436</v>
      </c>
      <c r="B468" s="41" t="s">
        <v>2602</v>
      </c>
      <c r="C468" s="74" t="s">
        <v>389</v>
      </c>
      <c r="D468" s="42" t="s">
        <v>2603</v>
      </c>
      <c r="E468" s="74" t="s">
        <v>2604</v>
      </c>
      <c r="F468" s="43" t="s">
        <v>2605</v>
      </c>
      <c r="G468" s="43" t="s">
        <v>392</v>
      </c>
      <c r="H468" s="44">
        <v>1000</v>
      </c>
      <c r="I468" s="43" t="s">
        <v>2606</v>
      </c>
      <c r="J468" s="43" t="s">
        <v>324</v>
      </c>
      <c r="K468" s="43" t="s">
        <v>354</v>
      </c>
      <c r="L468" s="43" t="s">
        <v>2607</v>
      </c>
      <c r="M468" s="45">
        <v>6600</v>
      </c>
      <c r="N468" s="45">
        <v>6600000</v>
      </c>
      <c r="O468" s="46" t="s">
        <v>467</v>
      </c>
      <c r="P468" s="71" t="s">
        <v>2733</v>
      </c>
    </row>
    <row r="469" spans="1:16" ht="51">
      <c r="A469" s="74">
        <f>IF($C469&lt;&gt;"",SUBTOTAL(103,$C$4:$C469),"")</f>
        <v>437</v>
      </c>
      <c r="B469" s="41" t="s">
        <v>2608</v>
      </c>
      <c r="C469" s="74" t="s">
        <v>555</v>
      </c>
      <c r="D469" s="42" t="s">
        <v>596</v>
      </c>
      <c r="E469" s="74" t="s">
        <v>597</v>
      </c>
      <c r="F469" s="43" t="s">
        <v>2609</v>
      </c>
      <c r="G469" s="43" t="s">
        <v>11</v>
      </c>
      <c r="H469" s="44">
        <v>1200</v>
      </c>
      <c r="I469" s="43" t="s">
        <v>2610</v>
      </c>
      <c r="J469" s="43" t="s">
        <v>494</v>
      </c>
      <c r="K469" s="43" t="s">
        <v>513</v>
      </c>
      <c r="L469" s="43" t="s">
        <v>2611</v>
      </c>
      <c r="M469" s="45">
        <v>16600</v>
      </c>
      <c r="N469" s="45">
        <v>19920000</v>
      </c>
      <c r="O469" s="46" t="s">
        <v>467</v>
      </c>
      <c r="P469" s="71" t="s">
        <v>2733</v>
      </c>
    </row>
    <row r="470" spans="1:16" ht="114.75">
      <c r="A470" s="74">
        <f>IF($C470&lt;&gt;"",SUBTOTAL(103,$C$4:$C470),"")</f>
        <v>438</v>
      </c>
      <c r="B470" s="41" t="s">
        <v>2612</v>
      </c>
      <c r="C470" s="74" t="s">
        <v>555</v>
      </c>
      <c r="D470" s="42" t="s">
        <v>2613</v>
      </c>
      <c r="E470" s="74" t="s">
        <v>2614</v>
      </c>
      <c r="F470" s="43" t="s">
        <v>2615</v>
      </c>
      <c r="G470" s="43" t="s">
        <v>1275</v>
      </c>
      <c r="H470" s="44">
        <v>1500</v>
      </c>
      <c r="I470" s="43" t="s">
        <v>2616</v>
      </c>
      <c r="J470" s="43" t="s">
        <v>398</v>
      </c>
      <c r="K470" s="43" t="s">
        <v>906</v>
      </c>
      <c r="L470" s="43" t="s">
        <v>2617</v>
      </c>
      <c r="M470" s="45">
        <v>30975</v>
      </c>
      <c r="N470" s="45">
        <v>46462500</v>
      </c>
      <c r="O470" s="46" t="s">
        <v>1228</v>
      </c>
      <c r="P470" s="71" t="s">
        <v>2733</v>
      </c>
    </row>
    <row r="471" spans="1:16" ht="63.75">
      <c r="A471" s="74">
        <f>IF($C471&lt;&gt;"",SUBTOTAL(103,$C$4:$C471),"")</f>
        <v>439</v>
      </c>
      <c r="B471" s="41" t="s">
        <v>2618</v>
      </c>
      <c r="C471" s="74" t="s">
        <v>389</v>
      </c>
      <c r="D471" s="42" t="s">
        <v>2613</v>
      </c>
      <c r="E471" s="74" t="s">
        <v>2619</v>
      </c>
      <c r="F471" s="43" t="s">
        <v>2620</v>
      </c>
      <c r="G471" s="43" t="s">
        <v>11</v>
      </c>
      <c r="H471" s="44">
        <v>700</v>
      </c>
      <c r="I471" s="43" t="s">
        <v>2621</v>
      </c>
      <c r="J471" s="43" t="s">
        <v>2622</v>
      </c>
      <c r="K471" s="43" t="s">
        <v>750</v>
      </c>
      <c r="L471" s="43" t="s">
        <v>2623</v>
      </c>
      <c r="M471" s="45">
        <v>94500</v>
      </c>
      <c r="N471" s="45">
        <v>66150000</v>
      </c>
      <c r="O471" s="46" t="s">
        <v>963</v>
      </c>
      <c r="P471" s="71" t="s">
        <v>2733</v>
      </c>
    </row>
    <row r="472" spans="1:16" ht="38.25">
      <c r="A472" s="74">
        <f>IF($C472&lt;&gt;"",SUBTOTAL(103,$C$4:$C472),"")</f>
        <v>440</v>
      </c>
      <c r="B472" s="41" t="s">
        <v>2624</v>
      </c>
      <c r="C472" s="74" t="s">
        <v>555</v>
      </c>
      <c r="D472" s="42" t="s">
        <v>774</v>
      </c>
      <c r="E472" s="74" t="s">
        <v>777</v>
      </c>
      <c r="F472" s="43" t="s">
        <v>24</v>
      </c>
      <c r="G472" s="43" t="s">
        <v>670</v>
      </c>
      <c r="H472" s="44">
        <v>90000</v>
      </c>
      <c r="I472" s="43" t="s">
        <v>2574</v>
      </c>
      <c r="J472" s="43" t="s">
        <v>398</v>
      </c>
      <c r="K472" s="43" t="s">
        <v>906</v>
      </c>
      <c r="L472" s="43" t="s">
        <v>2625</v>
      </c>
      <c r="M472" s="45">
        <v>6720</v>
      </c>
      <c r="N472" s="45">
        <v>604800000</v>
      </c>
      <c r="O472" s="46" t="s">
        <v>1228</v>
      </c>
      <c r="P472" s="71" t="s">
        <v>2733</v>
      </c>
    </row>
    <row r="473" spans="1:16" ht="25.5">
      <c r="A473" s="74">
        <f>IF($C473&lt;&gt;"",SUBTOTAL(103,$C$4:$C473),"")</f>
        <v>441</v>
      </c>
      <c r="B473" s="41" t="s">
        <v>2626</v>
      </c>
      <c r="C473" s="74" t="s">
        <v>446</v>
      </c>
      <c r="D473" s="42" t="s">
        <v>774</v>
      </c>
      <c r="E473" s="74" t="s">
        <v>777</v>
      </c>
      <c r="F473" s="43" t="s">
        <v>2627</v>
      </c>
      <c r="G473" s="43" t="s">
        <v>11</v>
      </c>
      <c r="H473" s="44">
        <v>30000</v>
      </c>
      <c r="I473" s="43" t="s">
        <v>2562</v>
      </c>
      <c r="J473" s="43" t="s">
        <v>2563</v>
      </c>
      <c r="K473" s="43" t="s">
        <v>2564</v>
      </c>
      <c r="L473" s="43" t="s">
        <v>2628</v>
      </c>
      <c r="M473" s="45">
        <v>10450</v>
      </c>
      <c r="N473" s="45">
        <v>313500000</v>
      </c>
      <c r="O473" s="46" t="s">
        <v>1214</v>
      </c>
      <c r="P473" s="71" t="s">
        <v>2733</v>
      </c>
    </row>
    <row r="474" spans="1:16" ht="63.75">
      <c r="A474" s="74">
        <f>IF($C474&lt;&gt;"",SUBTOTAL(103,$C$4:$C474),"")</f>
        <v>442</v>
      </c>
      <c r="B474" s="41" t="s">
        <v>2629</v>
      </c>
      <c r="C474" s="74" t="s">
        <v>555</v>
      </c>
      <c r="D474" s="42" t="s">
        <v>774</v>
      </c>
      <c r="E474" s="74" t="s">
        <v>599</v>
      </c>
      <c r="F474" s="43" t="s">
        <v>2394</v>
      </c>
      <c r="G474" s="43" t="s">
        <v>11</v>
      </c>
      <c r="H474" s="44">
        <v>5000</v>
      </c>
      <c r="I474" s="43" t="s">
        <v>2630</v>
      </c>
      <c r="J474" s="43" t="s">
        <v>494</v>
      </c>
      <c r="K474" s="43" t="s">
        <v>513</v>
      </c>
      <c r="L474" s="43" t="s">
        <v>598</v>
      </c>
      <c r="M474" s="45">
        <v>13900</v>
      </c>
      <c r="N474" s="45">
        <v>69500000</v>
      </c>
      <c r="O474" s="46" t="s">
        <v>467</v>
      </c>
      <c r="P474" s="71" t="s">
        <v>2733</v>
      </c>
    </row>
    <row r="475" spans="1:16" ht="38.25">
      <c r="A475" s="74">
        <f>IF($C475&lt;&gt;"",SUBTOTAL(103,$C$4:$C475),"")</f>
        <v>443</v>
      </c>
      <c r="B475" s="41" t="s">
        <v>2631</v>
      </c>
      <c r="C475" s="74" t="s">
        <v>555</v>
      </c>
      <c r="D475" s="42" t="s">
        <v>774</v>
      </c>
      <c r="E475" s="74" t="s">
        <v>600</v>
      </c>
      <c r="F475" s="43" t="s">
        <v>25</v>
      </c>
      <c r="G475" s="43" t="s">
        <v>670</v>
      </c>
      <c r="H475" s="44">
        <v>2000</v>
      </c>
      <c r="I475" s="43" t="s">
        <v>2632</v>
      </c>
      <c r="J475" s="43" t="s">
        <v>398</v>
      </c>
      <c r="K475" s="43" t="s">
        <v>906</v>
      </c>
      <c r="L475" s="43" t="s">
        <v>2625</v>
      </c>
      <c r="M475" s="45">
        <v>6930</v>
      </c>
      <c r="N475" s="45">
        <v>13860000</v>
      </c>
      <c r="O475" s="46" t="s">
        <v>1228</v>
      </c>
      <c r="P475" s="71" t="s">
        <v>2733</v>
      </c>
    </row>
    <row r="476" spans="1:16" ht="25.5">
      <c r="A476" s="74">
        <f>IF($C476&lt;&gt;"",SUBTOTAL(103,$C$4:$C476),"")</f>
        <v>444</v>
      </c>
      <c r="B476" s="41" t="s">
        <v>2633</v>
      </c>
      <c r="C476" s="74" t="s">
        <v>555</v>
      </c>
      <c r="D476" s="42" t="s">
        <v>774</v>
      </c>
      <c r="E476" s="74" t="s">
        <v>804</v>
      </c>
      <c r="F476" s="43" t="s">
        <v>807</v>
      </c>
      <c r="G476" s="43" t="s">
        <v>392</v>
      </c>
      <c r="H476" s="44">
        <v>5000</v>
      </c>
      <c r="I476" s="43" t="s">
        <v>2854</v>
      </c>
      <c r="J476" s="43" t="s">
        <v>455</v>
      </c>
      <c r="K476" s="43" t="s">
        <v>513</v>
      </c>
      <c r="L476" s="43" t="s">
        <v>808</v>
      </c>
      <c r="M476" s="45">
        <v>2000</v>
      </c>
      <c r="N476" s="45">
        <v>10000000</v>
      </c>
      <c r="O476" s="46" t="s">
        <v>941</v>
      </c>
      <c r="P476" s="71" t="s">
        <v>2733</v>
      </c>
    </row>
    <row r="477" spans="1:16" ht="38.25">
      <c r="A477" s="74">
        <f>IF($C477&lt;&gt;"",SUBTOTAL(103,$C$4:$C477),"")</f>
        <v>445</v>
      </c>
      <c r="B477" s="41" t="s">
        <v>2634</v>
      </c>
      <c r="C477" s="74" t="s">
        <v>555</v>
      </c>
      <c r="D477" s="42" t="s">
        <v>774</v>
      </c>
      <c r="E477" s="74" t="s">
        <v>601</v>
      </c>
      <c r="F477" s="43" t="s">
        <v>26</v>
      </c>
      <c r="G477" s="43" t="s">
        <v>670</v>
      </c>
      <c r="H477" s="44">
        <v>25000</v>
      </c>
      <c r="I477" s="43" t="s">
        <v>2579</v>
      </c>
      <c r="J477" s="43" t="s">
        <v>398</v>
      </c>
      <c r="K477" s="43" t="s">
        <v>906</v>
      </c>
      <c r="L477" s="43" t="s">
        <v>2625</v>
      </c>
      <c r="M477" s="45">
        <v>7350</v>
      </c>
      <c r="N477" s="45">
        <v>183750000</v>
      </c>
      <c r="O477" s="46" t="s">
        <v>1228</v>
      </c>
      <c r="P477" s="71" t="s">
        <v>2733</v>
      </c>
    </row>
    <row r="478" spans="1:16" ht="89.25">
      <c r="A478" s="74">
        <f>IF($C478&lt;&gt;"",SUBTOTAL(103,$C$4:$C478),"")</f>
        <v>446</v>
      </c>
      <c r="B478" s="41" t="s">
        <v>2635</v>
      </c>
      <c r="C478" s="74" t="s">
        <v>389</v>
      </c>
      <c r="D478" s="42" t="s">
        <v>602</v>
      </c>
      <c r="E478" s="74" t="s">
        <v>625</v>
      </c>
      <c r="F478" s="43" t="s">
        <v>2636</v>
      </c>
      <c r="G478" s="43" t="s">
        <v>11</v>
      </c>
      <c r="H478" s="44">
        <v>5000</v>
      </c>
      <c r="I478" s="43" t="s">
        <v>2637</v>
      </c>
      <c r="J478" s="43" t="s">
        <v>2337</v>
      </c>
      <c r="K478" s="43" t="s">
        <v>74</v>
      </c>
      <c r="L478" s="43" t="s">
        <v>687</v>
      </c>
      <c r="M478" s="45">
        <v>97000</v>
      </c>
      <c r="N478" s="45">
        <v>485000000</v>
      </c>
      <c r="O478" s="46" t="s">
        <v>963</v>
      </c>
      <c r="P478" s="71" t="s">
        <v>2733</v>
      </c>
    </row>
    <row r="479" spans="1:16" ht="63.75">
      <c r="A479" s="74">
        <f>IF($C479&lt;&gt;"",SUBTOTAL(103,$C$4:$C479),"")</f>
        <v>447</v>
      </c>
      <c r="B479" s="41" t="s">
        <v>2638</v>
      </c>
      <c r="C479" s="74" t="s">
        <v>733</v>
      </c>
      <c r="D479" s="42" t="s">
        <v>602</v>
      </c>
      <c r="E479" s="74" t="s">
        <v>597</v>
      </c>
      <c r="F479" s="43" t="s">
        <v>2639</v>
      </c>
      <c r="G479" s="43" t="s">
        <v>2530</v>
      </c>
      <c r="H479" s="44">
        <v>1000</v>
      </c>
      <c r="I479" s="43" t="s">
        <v>2640</v>
      </c>
      <c r="J479" s="43" t="s">
        <v>2532</v>
      </c>
      <c r="K479" s="43" t="s">
        <v>344</v>
      </c>
      <c r="L479" s="43" t="s">
        <v>2641</v>
      </c>
      <c r="M479" s="45">
        <v>153208</v>
      </c>
      <c r="N479" s="45">
        <v>153208000</v>
      </c>
      <c r="O479" s="46" t="s">
        <v>963</v>
      </c>
      <c r="P479" s="71" t="s">
        <v>2733</v>
      </c>
    </row>
    <row r="480" spans="1:16" ht="89.25">
      <c r="A480" s="74">
        <f>IF($C480&lt;&gt;"",SUBTOTAL(103,$C$4:$C480),"")</f>
        <v>448</v>
      </c>
      <c r="B480" s="41" t="s">
        <v>2642</v>
      </c>
      <c r="C480" s="74" t="s">
        <v>733</v>
      </c>
      <c r="D480" s="42" t="s">
        <v>562</v>
      </c>
      <c r="E480" s="74" t="s">
        <v>587</v>
      </c>
      <c r="F480" s="43" t="s">
        <v>688</v>
      </c>
      <c r="G480" s="43" t="s">
        <v>11</v>
      </c>
      <c r="H480" s="44">
        <v>3000</v>
      </c>
      <c r="I480" s="43" t="s">
        <v>2643</v>
      </c>
      <c r="J480" s="43" t="s">
        <v>689</v>
      </c>
      <c r="K480" s="43" t="s">
        <v>478</v>
      </c>
      <c r="L480" s="43" t="s">
        <v>690</v>
      </c>
      <c r="M480" s="45">
        <v>152700</v>
      </c>
      <c r="N480" s="45">
        <v>458100000</v>
      </c>
      <c r="O480" s="46" t="s">
        <v>963</v>
      </c>
      <c r="P480" s="71" t="s">
        <v>2733</v>
      </c>
    </row>
    <row r="481" spans="1:16" ht="38.25">
      <c r="A481" s="74">
        <f>IF($C481&lt;&gt;"",SUBTOTAL(103,$C$4:$C481),"")</f>
        <v>449</v>
      </c>
      <c r="B481" s="41" t="s">
        <v>2644</v>
      </c>
      <c r="C481" s="74" t="s">
        <v>555</v>
      </c>
      <c r="D481" s="42" t="s">
        <v>778</v>
      </c>
      <c r="E481" s="74" t="s">
        <v>779</v>
      </c>
      <c r="F481" s="43" t="s">
        <v>2645</v>
      </c>
      <c r="G481" s="43" t="s">
        <v>392</v>
      </c>
      <c r="H481" s="44">
        <v>150000</v>
      </c>
      <c r="I481" s="43" t="s">
        <v>2646</v>
      </c>
      <c r="J481" s="43" t="s">
        <v>1075</v>
      </c>
      <c r="K481" s="43" t="s">
        <v>513</v>
      </c>
      <c r="L481" s="43" t="s">
        <v>2647</v>
      </c>
      <c r="M481" s="45">
        <v>638</v>
      </c>
      <c r="N481" s="45">
        <v>95700000</v>
      </c>
      <c r="O481" s="46" t="s">
        <v>1077</v>
      </c>
      <c r="P481" s="71" t="s">
        <v>2733</v>
      </c>
    </row>
    <row r="482" spans="1:16" ht="25.5">
      <c r="A482" s="74">
        <f>IF($C482&lt;&gt;"",SUBTOTAL(103,$C$4:$C482),"")</f>
        <v>450</v>
      </c>
      <c r="B482" s="41" t="s">
        <v>2648</v>
      </c>
      <c r="C482" s="74" t="s">
        <v>555</v>
      </c>
      <c r="D482" s="42" t="s">
        <v>780</v>
      </c>
      <c r="E482" s="74" t="s">
        <v>777</v>
      </c>
      <c r="F482" s="43" t="s">
        <v>786</v>
      </c>
      <c r="G482" s="43" t="s">
        <v>11</v>
      </c>
      <c r="H482" s="44">
        <v>50000</v>
      </c>
      <c r="I482" s="43" t="s">
        <v>2558</v>
      </c>
      <c r="J482" s="43" t="s">
        <v>783</v>
      </c>
      <c r="K482" s="43" t="s">
        <v>513</v>
      </c>
      <c r="L482" s="43" t="s">
        <v>787</v>
      </c>
      <c r="M482" s="45">
        <v>7200</v>
      </c>
      <c r="N482" s="45">
        <v>360000000</v>
      </c>
      <c r="O482" s="46" t="s">
        <v>892</v>
      </c>
      <c r="P482" s="71" t="s">
        <v>2733</v>
      </c>
    </row>
    <row r="483" spans="1:16" ht="38.25">
      <c r="A483" s="74">
        <f>IF($C483&lt;&gt;"",SUBTOTAL(103,$C$4:$C483),"")</f>
        <v>451</v>
      </c>
      <c r="B483" s="41" t="s">
        <v>2649</v>
      </c>
      <c r="C483" s="74" t="s">
        <v>389</v>
      </c>
      <c r="D483" s="42" t="s">
        <v>563</v>
      </c>
      <c r="E483" s="74" t="s">
        <v>604</v>
      </c>
      <c r="F483" s="43" t="s">
        <v>2650</v>
      </c>
      <c r="G483" s="43" t="s">
        <v>11</v>
      </c>
      <c r="H483" s="44">
        <v>10000</v>
      </c>
      <c r="I483" s="43" t="s">
        <v>1061</v>
      </c>
      <c r="J483" s="43" t="s">
        <v>261</v>
      </c>
      <c r="K483" s="43" t="s">
        <v>750</v>
      </c>
      <c r="L483" s="43" t="s">
        <v>2651</v>
      </c>
      <c r="M483" s="45">
        <v>19950</v>
      </c>
      <c r="N483" s="45">
        <v>199500000</v>
      </c>
      <c r="O483" s="46" t="s">
        <v>902</v>
      </c>
      <c r="P483" s="71" t="s">
        <v>2733</v>
      </c>
    </row>
    <row r="484" spans="1:16" ht="38.25">
      <c r="A484" s="74">
        <f>IF($C484&lt;&gt;"",SUBTOTAL(103,$C$4:$C484),"")</f>
        <v>452</v>
      </c>
      <c r="B484" s="41" t="s">
        <v>2652</v>
      </c>
      <c r="C484" s="74" t="s">
        <v>555</v>
      </c>
      <c r="D484" s="42" t="s">
        <v>603</v>
      </c>
      <c r="E484" s="74" t="s">
        <v>604</v>
      </c>
      <c r="F484" s="43" t="s">
        <v>190</v>
      </c>
      <c r="G484" s="43" t="s">
        <v>670</v>
      </c>
      <c r="H484" s="44">
        <v>40000</v>
      </c>
      <c r="I484" s="43" t="s">
        <v>2574</v>
      </c>
      <c r="J484" s="43" t="s">
        <v>398</v>
      </c>
      <c r="K484" s="43" t="s">
        <v>906</v>
      </c>
      <c r="L484" s="43" t="s">
        <v>2653</v>
      </c>
      <c r="M484" s="45">
        <v>6825</v>
      </c>
      <c r="N484" s="45">
        <v>273000000</v>
      </c>
      <c r="O484" s="46" t="s">
        <v>1228</v>
      </c>
      <c r="P484" s="71" t="s">
        <v>2733</v>
      </c>
    </row>
    <row r="485" spans="1:16" s="65" customFormat="1" ht="24">
      <c r="A485" s="74">
        <f>IF($C485&lt;&gt;"",SUBTOTAL(103,$C$4:$C485),"")</f>
      </c>
      <c r="B485" s="68" t="s">
        <v>662</v>
      </c>
      <c r="C485" s="75"/>
      <c r="D485" s="60"/>
      <c r="E485" s="75"/>
      <c r="F485" s="64"/>
      <c r="G485" s="64"/>
      <c r="H485" s="62"/>
      <c r="I485" s="64"/>
      <c r="J485" s="64"/>
      <c r="K485" s="64"/>
      <c r="L485" s="64"/>
      <c r="M485" s="63"/>
      <c r="N485" s="63"/>
      <c r="O485" s="11"/>
      <c r="P485" s="71" t="s">
        <v>2733</v>
      </c>
    </row>
    <row r="486" spans="1:16" ht="51">
      <c r="A486" s="74">
        <f>IF($C486&lt;&gt;"",SUBTOTAL(103,$C$4:$C486),"")</f>
        <v>453</v>
      </c>
      <c r="B486" s="41" t="s">
        <v>2654</v>
      </c>
      <c r="C486" s="74" t="s">
        <v>733</v>
      </c>
      <c r="D486" s="42" t="s">
        <v>233</v>
      </c>
      <c r="E486" s="74" t="s">
        <v>234</v>
      </c>
      <c r="F486" s="43" t="s">
        <v>235</v>
      </c>
      <c r="G486" s="43" t="s">
        <v>749</v>
      </c>
      <c r="H486" s="44">
        <v>30000</v>
      </c>
      <c r="I486" s="43" t="s">
        <v>2655</v>
      </c>
      <c r="J486" s="43" t="s">
        <v>2656</v>
      </c>
      <c r="K486" s="43" t="s">
        <v>755</v>
      </c>
      <c r="L486" s="43" t="s">
        <v>236</v>
      </c>
      <c r="M486" s="45">
        <v>2700</v>
      </c>
      <c r="N486" s="45">
        <v>81000000</v>
      </c>
      <c r="O486" s="46" t="s">
        <v>2657</v>
      </c>
      <c r="P486" s="71" t="s">
        <v>2733</v>
      </c>
    </row>
    <row r="487" spans="1:16" ht="89.25">
      <c r="A487" s="74">
        <f>IF($C487&lt;&gt;"",SUBTOTAL(103,$C$4:$C487),"")</f>
        <v>454</v>
      </c>
      <c r="B487" s="41" t="s">
        <v>2658</v>
      </c>
      <c r="C487" s="74" t="s">
        <v>389</v>
      </c>
      <c r="D487" s="42" t="s">
        <v>838</v>
      </c>
      <c r="E487" s="74" t="s">
        <v>839</v>
      </c>
      <c r="F487" s="43" t="s">
        <v>2659</v>
      </c>
      <c r="G487" s="43" t="s">
        <v>749</v>
      </c>
      <c r="H487" s="44">
        <v>5000</v>
      </c>
      <c r="I487" s="43" t="s">
        <v>2660</v>
      </c>
      <c r="J487" s="43" t="s">
        <v>2661</v>
      </c>
      <c r="K487" s="43" t="s">
        <v>750</v>
      </c>
      <c r="L487" s="43" t="s">
        <v>191</v>
      </c>
      <c r="M487" s="45">
        <v>4721</v>
      </c>
      <c r="N487" s="45">
        <v>23605000</v>
      </c>
      <c r="O487" s="46" t="s">
        <v>467</v>
      </c>
      <c r="P487" s="71" t="s">
        <v>2733</v>
      </c>
    </row>
    <row r="488" spans="1:16" ht="38.25">
      <c r="A488" s="74">
        <f>IF($C488&lt;&gt;"",SUBTOTAL(103,$C$4:$C488),"")</f>
        <v>455</v>
      </c>
      <c r="B488" s="41" t="s">
        <v>2662</v>
      </c>
      <c r="C488" s="74" t="s">
        <v>555</v>
      </c>
      <c r="D488" s="42" t="s">
        <v>838</v>
      </c>
      <c r="E488" s="74" t="s">
        <v>839</v>
      </c>
      <c r="F488" s="43" t="s">
        <v>2663</v>
      </c>
      <c r="G488" s="43" t="s">
        <v>749</v>
      </c>
      <c r="H488" s="44">
        <v>15000</v>
      </c>
      <c r="I488" s="43" t="s">
        <v>2664</v>
      </c>
      <c r="J488" s="43" t="s">
        <v>2665</v>
      </c>
      <c r="K488" s="43" t="s">
        <v>513</v>
      </c>
      <c r="L488" s="43" t="s">
        <v>2666</v>
      </c>
      <c r="M488" s="45">
        <v>520</v>
      </c>
      <c r="N488" s="45">
        <v>7800000</v>
      </c>
      <c r="O488" s="46" t="s">
        <v>1120</v>
      </c>
      <c r="P488" s="71" t="s">
        <v>2733</v>
      </c>
    </row>
    <row r="489" spans="1:16" ht="25.5">
      <c r="A489" s="74">
        <f>IF($C489&lt;&gt;"",SUBTOTAL(103,$C$4:$C489),"")</f>
        <v>456</v>
      </c>
      <c r="B489" s="41" t="s">
        <v>2667</v>
      </c>
      <c r="C489" s="74" t="s">
        <v>389</v>
      </c>
      <c r="D489" s="42" t="s">
        <v>630</v>
      </c>
      <c r="E489" s="74" t="s">
        <v>558</v>
      </c>
      <c r="F489" s="43" t="s">
        <v>528</v>
      </c>
      <c r="G489" s="43" t="s">
        <v>749</v>
      </c>
      <c r="H489" s="44">
        <v>150000</v>
      </c>
      <c r="I489" s="43" t="s">
        <v>529</v>
      </c>
      <c r="J489" s="43" t="s">
        <v>530</v>
      </c>
      <c r="K489" s="43" t="s">
        <v>531</v>
      </c>
      <c r="L489" s="43" t="s">
        <v>532</v>
      </c>
      <c r="M489" s="45">
        <v>1400</v>
      </c>
      <c r="N489" s="45">
        <v>210000000</v>
      </c>
      <c r="O489" s="46" t="s">
        <v>2555</v>
      </c>
      <c r="P489" s="71" t="s">
        <v>2733</v>
      </c>
    </row>
    <row r="490" spans="1:16" ht="24">
      <c r="A490" s="74">
        <f>IF($C490&lt;&gt;"",SUBTOTAL(103,$C$4:$C490),"")</f>
        <v>457</v>
      </c>
      <c r="B490" s="41" t="s">
        <v>2668</v>
      </c>
      <c r="C490" s="74" t="s">
        <v>389</v>
      </c>
      <c r="D490" s="42" t="s">
        <v>630</v>
      </c>
      <c r="E490" s="74" t="s">
        <v>631</v>
      </c>
      <c r="F490" s="43" t="s">
        <v>632</v>
      </c>
      <c r="G490" s="43" t="s">
        <v>749</v>
      </c>
      <c r="H490" s="44">
        <v>4000</v>
      </c>
      <c r="I490" s="43" t="s">
        <v>2669</v>
      </c>
      <c r="J490" s="43" t="s">
        <v>633</v>
      </c>
      <c r="K490" s="43" t="s">
        <v>252</v>
      </c>
      <c r="L490" s="43" t="s">
        <v>713</v>
      </c>
      <c r="M490" s="45">
        <v>1800</v>
      </c>
      <c r="N490" s="45">
        <v>7200000</v>
      </c>
      <c r="O490" s="46" t="s">
        <v>2176</v>
      </c>
      <c r="P490" s="71" t="s">
        <v>2733</v>
      </c>
    </row>
    <row r="491" spans="1:16" ht="25.5">
      <c r="A491" s="74">
        <f>IF($C491&lt;&gt;"",SUBTOTAL(103,$C$4:$C491),"")</f>
        <v>458</v>
      </c>
      <c r="B491" s="41" t="s">
        <v>2670</v>
      </c>
      <c r="C491" s="74" t="s">
        <v>555</v>
      </c>
      <c r="D491" s="42" t="s">
        <v>169</v>
      </c>
      <c r="E491" s="74" t="s">
        <v>170</v>
      </c>
      <c r="F491" s="43" t="s">
        <v>880</v>
      </c>
      <c r="G491" s="43" t="s">
        <v>749</v>
      </c>
      <c r="H491" s="44">
        <v>35000</v>
      </c>
      <c r="I491" s="43" t="s">
        <v>1038</v>
      </c>
      <c r="J491" s="43" t="s">
        <v>1004</v>
      </c>
      <c r="K491" s="43" t="s">
        <v>513</v>
      </c>
      <c r="L491" s="43" t="s">
        <v>881</v>
      </c>
      <c r="M491" s="45">
        <v>139</v>
      </c>
      <c r="N491" s="45">
        <v>4865000</v>
      </c>
      <c r="O491" s="46" t="s">
        <v>1006</v>
      </c>
      <c r="P491" s="71" t="s">
        <v>2733</v>
      </c>
    </row>
    <row r="492" spans="1:16" ht="38.25">
      <c r="A492" s="74">
        <f>IF($C492&lt;&gt;"",SUBTOTAL(103,$C$4:$C492),"")</f>
        <v>459</v>
      </c>
      <c r="B492" s="41" t="s">
        <v>2671</v>
      </c>
      <c r="C492" s="74" t="s">
        <v>389</v>
      </c>
      <c r="D492" s="42" t="s">
        <v>364</v>
      </c>
      <c r="E492" s="74" t="s">
        <v>365</v>
      </c>
      <c r="F492" s="43" t="s">
        <v>2672</v>
      </c>
      <c r="G492" s="43" t="s">
        <v>392</v>
      </c>
      <c r="H492" s="44">
        <v>3000</v>
      </c>
      <c r="I492" s="43" t="s">
        <v>192</v>
      </c>
      <c r="J492" s="43" t="s">
        <v>132</v>
      </c>
      <c r="K492" s="43" t="s">
        <v>589</v>
      </c>
      <c r="L492" s="43" t="s">
        <v>193</v>
      </c>
      <c r="M492" s="45">
        <v>33075</v>
      </c>
      <c r="N492" s="45">
        <v>99225000</v>
      </c>
      <c r="O492" s="46" t="s">
        <v>467</v>
      </c>
      <c r="P492" s="71" t="s">
        <v>2733</v>
      </c>
    </row>
    <row r="493" spans="1:16" ht="63.75">
      <c r="A493" s="74">
        <f>IF($C493&lt;&gt;"",SUBTOTAL(103,$C$4:$C493),"")</f>
        <v>460</v>
      </c>
      <c r="B493" s="41" t="s">
        <v>2673</v>
      </c>
      <c r="C493" s="74" t="s">
        <v>733</v>
      </c>
      <c r="D493" s="42" t="s">
        <v>364</v>
      </c>
      <c r="E493" s="74" t="s">
        <v>365</v>
      </c>
      <c r="F493" s="43" t="s">
        <v>2674</v>
      </c>
      <c r="G493" s="43" t="s">
        <v>749</v>
      </c>
      <c r="H493" s="44">
        <v>3000</v>
      </c>
      <c r="I493" s="43" t="s">
        <v>2675</v>
      </c>
      <c r="J493" s="43" t="s">
        <v>984</v>
      </c>
      <c r="K493" s="43" t="s">
        <v>513</v>
      </c>
      <c r="L493" s="43" t="s">
        <v>2676</v>
      </c>
      <c r="M493" s="45">
        <v>700</v>
      </c>
      <c r="N493" s="45">
        <v>2100000</v>
      </c>
      <c r="O493" s="46" t="s">
        <v>986</v>
      </c>
      <c r="P493" s="71" t="s">
        <v>2733</v>
      </c>
    </row>
    <row r="494" spans="1:16" ht="63.75">
      <c r="A494" s="74">
        <f>IF($C494&lt;&gt;"",SUBTOTAL(103,$C$4:$C494),"")</f>
        <v>461</v>
      </c>
      <c r="B494" s="41" t="s">
        <v>2677</v>
      </c>
      <c r="C494" s="74" t="s">
        <v>389</v>
      </c>
      <c r="D494" s="42" t="s">
        <v>364</v>
      </c>
      <c r="E494" s="74" t="s">
        <v>365</v>
      </c>
      <c r="F494" s="43" t="s">
        <v>2672</v>
      </c>
      <c r="G494" s="43" t="s">
        <v>749</v>
      </c>
      <c r="H494" s="44">
        <v>6000</v>
      </c>
      <c r="I494" s="43" t="s">
        <v>2678</v>
      </c>
      <c r="J494" s="43" t="s">
        <v>2679</v>
      </c>
      <c r="K494" s="43" t="s">
        <v>589</v>
      </c>
      <c r="L494" s="43" t="s">
        <v>194</v>
      </c>
      <c r="M494" s="45">
        <v>3507</v>
      </c>
      <c r="N494" s="45">
        <v>21042000</v>
      </c>
      <c r="O494" s="46" t="s">
        <v>467</v>
      </c>
      <c r="P494" s="71" t="s">
        <v>2733</v>
      </c>
    </row>
    <row r="495" spans="1:16" ht="25.5">
      <c r="A495" s="74">
        <f>IF($C495&lt;&gt;"",SUBTOTAL(103,$C$4:$C495),"")</f>
        <v>462</v>
      </c>
      <c r="B495" s="41" t="s">
        <v>2680</v>
      </c>
      <c r="C495" s="74" t="s">
        <v>555</v>
      </c>
      <c r="D495" s="42" t="s">
        <v>2681</v>
      </c>
      <c r="E495" s="74" t="s">
        <v>2682</v>
      </c>
      <c r="F495" s="43" t="s">
        <v>2683</v>
      </c>
      <c r="G495" s="43" t="s">
        <v>749</v>
      </c>
      <c r="H495" s="44">
        <v>10000</v>
      </c>
      <c r="I495" s="43" t="s">
        <v>2684</v>
      </c>
      <c r="J495" s="43" t="s">
        <v>1751</v>
      </c>
      <c r="K495" s="43" t="s">
        <v>543</v>
      </c>
      <c r="L495" s="43" t="s">
        <v>2685</v>
      </c>
      <c r="M495" s="45">
        <v>4473</v>
      </c>
      <c r="N495" s="45">
        <v>44730000</v>
      </c>
      <c r="O495" s="46" t="s">
        <v>1753</v>
      </c>
      <c r="P495" s="71" t="s">
        <v>2733</v>
      </c>
    </row>
    <row r="496" spans="1:16" ht="25.5">
      <c r="A496" s="74">
        <f>IF($C496&lt;&gt;"",SUBTOTAL(103,$C$4:$C496),"")</f>
        <v>463</v>
      </c>
      <c r="B496" s="41" t="s">
        <v>2686</v>
      </c>
      <c r="C496" s="74" t="s">
        <v>555</v>
      </c>
      <c r="D496" s="42" t="s">
        <v>615</v>
      </c>
      <c r="E496" s="74" t="s">
        <v>616</v>
      </c>
      <c r="F496" s="43" t="s">
        <v>2687</v>
      </c>
      <c r="G496" s="43" t="s">
        <v>749</v>
      </c>
      <c r="H496" s="44">
        <v>1000000</v>
      </c>
      <c r="I496" s="43" t="s">
        <v>2688</v>
      </c>
      <c r="J496" s="43" t="s">
        <v>680</v>
      </c>
      <c r="K496" s="43" t="s">
        <v>513</v>
      </c>
      <c r="L496" s="43" t="s">
        <v>2689</v>
      </c>
      <c r="M496" s="45">
        <v>189</v>
      </c>
      <c r="N496" s="45">
        <v>189000000</v>
      </c>
      <c r="O496" s="46" t="s">
        <v>1036</v>
      </c>
      <c r="P496" s="71" t="s">
        <v>2733</v>
      </c>
    </row>
    <row r="497" spans="1:16" ht="25.5">
      <c r="A497" s="74">
        <f>IF($C497&lt;&gt;"",SUBTOTAL(103,$C$4:$C497),"")</f>
        <v>464</v>
      </c>
      <c r="B497" s="41" t="s">
        <v>2690</v>
      </c>
      <c r="C497" s="74" t="s">
        <v>555</v>
      </c>
      <c r="D497" s="42" t="s">
        <v>541</v>
      </c>
      <c r="E497" s="74" t="s">
        <v>438</v>
      </c>
      <c r="F497" s="43" t="s">
        <v>541</v>
      </c>
      <c r="G497" s="43" t="s">
        <v>749</v>
      </c>
      <c r="H497" s="44">
        <v>2500000</v>
      </c>
      <c r="I497" s="43" t="s">
        <v>2691</v>
      </c>
      <c r="J497" s="43" t="s">
        <v>655</v>
      </c>
      <c r="K497" s="43" t="s">
        <v>513</v>
      </c>
      <c r="L497" s="43" t="s">
        <v>2692</v>
      </c>
      <c r="M497" s="45">
        <v>29</v>
      </c>
      <c r="N497" s="45">
        <v>72500000</v>
      </c>
      <c r="O497" s="46" t="s">
        <v>1106</v>
      </c>
      <c r="P497" s="71" t="s">
        <v>2733</v>
      </c>
    </row>
    <row r="498" spans="1:16" ht="25.5">
      <c r="A498" s="74">
        <f>IF($C498&lt;&gt;"",SUBTOTAL(103,$C$4:$C498),"")</f>
        <v>465</v>
      </c>
      <c r="B498" s="41" t="s">
        <v>2693</v>
      </c>
      <c r="C498" s="74" t="s">
        <v>555</v>
      </c>
      <c r="D498" s="42" t="s">
        <v>541</v>
      </c>
      <c r="E498" s="74" t="s">
        <v>809</v>
      </c>
      <c r="F498" s="43" t="s">
        <v>810</v>
      </c>
      <c r="G498" s="43" t="s">
        <v>392</v>
      </c>
      <c r="H498" s="44">
        <v>14000</v>
      </c>
      <c r="I498" s="43" t="s">
        <v>454</v>
      </c>
      <c r="J498" s="43" t="s">
        <v>455</v>
      </c>
      <c r="K498" s="43" t="s">
        <v>513</v>
      </c>
      <c r="L498" s="43" t="s">
        <v>815</v>
      </c>
      <c r="M498" s="45">
        <v>504</v>
      </c>
      <c r="N498" s="45">
        <v>7056000</v>
      </c>
      <c r="O498" s="46" t="s">
        <v>941</v>
      </c>
      <c r="P498" s="71" t="s">
        <v>2733</v>
      </c>
    </row>
    <row r="499" spans="1:16" ht="38.25">
      <c r="A499" s="74">
        <f>IF($C499&lt;&gt;"",SUBTOTAL(103,$C$4:$C499),"")</f>
        <v>466</v>
      </c>
      <c r="B499" s="41" t="s">
        <v>2694</v>
      </c>
      <c r="C499" s="74" t="s">
        <v>555</v>
      </c>
      <c r="D499" s="42" t="s">
        <v>869</v>
      </c>
      <c r="E499" s="74" t="s">
        <v>870</v>
      </c>
      <c r="F499" s="43" t="s">
        <v>882</v>
      </c>
      <c r="G499" s="43" t="s">
        <v>749</v>
      </c>
      <c r="H499" s="44">
        <v>3000000</v>
      </c>
      <c r="I499" s="43" t="s">
        <v>1038</v>
      </c>
      <c r="J499" s="43" t="s">
        <v>1004</v>
      </c>
      <c r="K499" s="43" t="s">
        <v>513</v>
      </c>
      <c r="L499" s="43" t="s">
        <v>883</v>
      </c>
      <c r="M499" s="45">
        <v>335</v>
      </c>
      <c r="N499" s="45">
        <v>1005000000</v>
      </c>
      <c r="O499" s="46" t="s">
        <v>1006</v>
      </c>
      <c r="P499" s="71" t="s">
        <v>2733</v>
      </c>
    </row>
    <row r="500" spans="1:16" ht="25.5">
      <c r="A500" s="74">
        <f>IF($C500&lt;&gt;"",SUBTOTAL(103,$C$4:$C500),"")</f>
        <v>467</v>
      </c>
      <c r="B500" s="41" t="s">
        <v>2695</v>
      </c>
      <c r="C500" s="74" t="s">
        <v>555</v>
      </c>
      <c r="D500" s="42" t="s">
        <v>2696</v>
      </c>
      <c r="E500" s="74" t="s">
        <v>365</v>
      </c>
      <c r="F500" s="43" t="s">
        <v>2697</v>
      </c>
      <c r="G500" s="43" t="s">
        <v>392</v>
      </c>
      <c r="H500" s="44">
        <v>10000</v>
      </c>
      <c r="I500" s="43" t="s">
        <v>454</v>
      </c>
      <c r="J500" s="43" t="s">
        <v>455</v>
      </c>
      <c r="K500" s="43" t="s">
        <v>513</v>
      </c>
      <c r="L500" s="43" t="s">
        <v>2698</v>
      </c>
      <c r="M500" s="45">
        <v>525</v>
      </c>
      <c r="N500" s="45">
        <v>5250000</v>
      </c>
      <c r="O500" s="46" t="s">
        <v>941</v>
      </c>
      <c r="P500" s="71" t="s">
        <v>2733</v>
      </c>
    </row>
    <row r="501" spans="1:16" ht="25.5">
      <c r="A501" s="74">
        <f>IF($C501&lt;&gt;"",SUBTOTAL(103,$C$4:$C501),"")</f>
        <v>468</v>
      </c>
      <c r="B501" s="41" t="s">
        <v>2699</v>
      </c>
      <c r="C501" s="74" t="s">
        <v>555</v>
      </c>
      <c r="D501" s="42" t="s">
        <v>781</v>
      </c>
      <c r="E501" s="74" t="s">
        <v>752</v>
      </c>
      <c r="F501" s="43" t="s">
        <v>2700</v>
      </c>
      <c r="G501" s="43" t="s">
        <v>392</v>
      </c>
      <c r="H501" s="44">
        <v>8000</v>
      </c>
      <c r="I501" s="43" t="s">
        <v>454</v>
      </c>
      <c r="J501" s="43" t="s">
        <v>455</v>
      </c>
      <c r="K501" s="43" t="s">
        <v>513</v>
      </c>
      <c r="L501" s="43" t="s">
        <v>2701</v>
      </c>
      <c r="M501" s="45">
        <v>525</v>
      </c>
      <c r="N501" s="45">
        <v>4200000</v>
      </c>
      <c r="O501" s="46" t="s">
        <v>941</v>
      </c>
      <c r="P501" s="71" t="s">
        <v>2733</v>
      </c>
    </row>
    <row r="502" spans="1:16" ht="25.5">
      <c r="A502" s="74">
        <f>IF($C502&lt;&gt;"",SUBTOTAL(103,$C$4:$C502),"")</f>
        <v>469</v>
      </c>
      <c r="B502" s="41" t="s">
        <v>2702</v>
      </c>
      <c r="C502" s="74" t="s">
        <v>555</v>
      </c>
      <c r="D502" s="42" t="s">
        <v>781</v>
      </c>
      <c r="E502" s="74" t="s">
        <v>163</v>
      </c>
      <c r="F502" s="43" t="s">
        <v>2703</v>
      </c>
      <c r="G502" s="43" t="s">
        <v>749</v>
      </c>
      <c r="H502" s="44">
        <v>2500000</v>
      </c>
      <c r="I502" s="43" t="s">
        <v>1104</v>
      </c>
      <c r="J502" s="43" t="s">
        <v>655</v>
      </c>
      <c r="K502" s="43" t="s">
        <v>513</v>
      </c>
      <c r="L502" s="43" t="s">
        <v>2704</v>
      </c>
      <c r="M502" s="45">
        <v>50</v>
      </c>
      <c r="N502" s="45">
        <v>125000000</v>
      </c>
      <c r="O502" s="46" t="s">
        <v>1106</v>
      </c>
      <c r="P502" s="71" t="s">
        <v>2733</v>
      </c>
    </row>
    <row r="503" spans="1:16" ht="25.5">
      <c r="A503" s="74">
        <f>IF($C503&lt;&gt;"",SUBTOTAL(103,$C$4:$C503),"")</f>
        <v>470</v>
      </c>
      <c r="B503" s="41" t="s">
        <v>2705</v>
      </c>
      <c r="C503" s="74" t="s">
        <v>555</v>
      </c>
      <c r="D503" s="42" t="s">
        <v>782</v>
      </c>
      <c r="E503" s="74" t="s">
        <v>752</v>
      </c>
      <c r="F503" s="43" t="s">
        <v>854</v>
      </c>
      <c r="G503" s="43" t="s">
        <v>749</v>
      </c>
      <c r="H503" s="44">
        <v>2000000</v>
      </c>
      <c r="I503" s="43" t="s">
        <v>2706</v>
      </c>
      <c r="J503" s="43" t="s">
        <v>2707</v>
      </c>
      <c r="K503" s="43" t="s">
        <v>513</v>
      </c>
      <c r="L503" s="43" t="s">
        <v>855</v>
      </c>
      <c r="M503" s="45">
        <v>55</v>
      </c>
      <c r="N503" s="45">
        <v>110000000</v>
      </c>
      <c r="O503" s="46" t="s">
        <v>892</v>
      </c>
      <c r="P503" s="71" t="s">
        <v>2733</v>
      </c>
    </row>
    <row r="504" spans="1:16" ht="38.25">
      <c r="A504" s="74">
        <f>IF($C504&lt;&gt;"",SUBTOTAL(103,$C$4:$C504),"")</f>
        <v>471</v>
      </c>
      <c r="B504" s="41" t="s">
        <v>2708</v>
      </c>
      <c r="C504" s="74" t="s">
        <v>555</v>
      </c>
      <c r="D504" s="42" t="s">
        <v>782</v>
      </c>
      <c r="E504" s="74" t="s">
        <v>558</v>
      </c>
      <c r="F504" s="43" t="s">
        <v>2709</v>
      </c>
      <c r="G504" s="43" t="s">
        <v>392</v>
      </c>
      <c r="H504" s="44">
        <v>5000</v>
      </c>
      <c r="I504" s="43" t="s">
        <v>250</v>
      </c>
      <c r="J504" s="43" t="s">
        <v>142</v>
      </c>
      <c r="K504" s="43" t="s">
        <v>513</v>
      </c>
      <c r="L504" s="43" t="s">
        <v>2710</v>
      </c>
      <c r="M504" s="45">
        <v>1350</v>
      </c>
      <c r="N504" s="45">
        <v>6750000</v>
      </c>
      <c r="O504" s="46" t="s">
        <v>1068</v>
      </c>
      <c r="P504" s="71" t="s">
        <v>2733</v>
      </c>
    </row>
    <row r="505" spans="1:16" ht="25.5">
      <c r="A505" s="74">
        <f>IF($C505&lt;&gt;"",SUBTOTAL(103,$C$4:$C505),"")</f>
        <v>472</v>
      </c>
      <c r="B505" s="41" t="s">
        <v>2711</v>
      </c>
      <c r="C505" s="74" t="s">
        <v>555</v>
      </c>
      <c r="D505" s="42" t="s">
        <v>146</v>
      </c>
      <c r="E505" s="74" t="s">
        <v>147</v>
      </c>
      <c r="F505" s="43" t="s">
        <v>146</v>
      </c>
      <c r="G505" s="43" t="s">
        <v>749</v>
      </c>
      <c r="H505" s="44">
        <v>30000</v>
      </c>
      <c r="I505" s="43" t="s">
        <v>311</v>
      </c>
      <c r="J505" s="43" t="s">
        <v>1124</v>
      </c>
      <c r="K505" s="43" t="s">
        <v>513</v>
      </c>
      <c r="L505" s="43" t="s">
        <v>2712</v>
      </c>
      <c r="M505" s="45">
        <v>525</v>
      </c>
      <c r="N505" s="45">
        <v>15750000</v>
      </c>
      <c r="O505" s="46" t="s">
        <v>949</v>
      </c>
      <c r="P505" s="71" t="s">
        <v>2733</v>
      </c>
    </row>
    <row r="506" spans="1:16" ht="38.25">
      <c r="A506" s="74">
        <f>IF($C506&lt;&gt;"",SUBTOTAL(103,$C$4:$C506),"")</f>
        <v>473</v>
      </c>
      <c r="B506" s="41" t="s">
        <v>2713</v>
      </c>
      <c r="C506" s="74" t="s">
        <v>555</v>
      </c>
      <c r="D506" s="42" t="s">
        <v>2714</v>
      </c>
      <c r="E506" s="74" t="s">
        <v>1111</v>
      </c>
      <c r="F506" s="43" t="s">
        <v>2715</v>
      </c>
      <c r="G506" s="43" t="s">
        <v>392</v>
      </c>
      <c r="H506" s="44">
        <v>1500</v>
      </c>
      <c r="I506" s="43" t="s">
        <v>2716</v>
      </c>
      <c r="J506" s="43" t="s">
        <v>321</v>
      </c>
      <c r="K506" s="43" t="s">
        <v>513</v>
      </c>
      <c r="L506" s="43" t="s">
        <v>2717</v>
      </c>
      <c r="M506" s="45">
        <v>2247</v>
      </c>
      <c r="N506" s="45">
        <v>3370500</v>
      </c>
      <c r="O506" s="46" t="s">
        <v>1000</v>
      </c>
      <c r="P506" s="71" t="s">
        <v>2733</v>
      </c>
    </row>
    <row r="507" spans="1:16" ht="25.5">
      <c r="A507" s="74">
        <f>IF($C507&lt;&gt;"",SUBTOTAL(103,$C$4:$C507),"")</f>
        <v>474</v>
      </c>
      <c r="B507" s="41" t="s">
        <v>2718</v>
      </c>
      <c r="C507" s="74" t="s">
        <v>555</v>
      </c>
      <c r="D507" s="42" t="s">
        <v>2719</v>
      </c>
      <c r="E507" s="74" t="s">
        <v>760</v>
      </c>
      <c r="F507" s="43" t="s">
        <v>2720</v>
      </c>
      <c r="G507" s="43" t="s">
        <v>749</v>
      </c>
      <c r="H507" s="44">
        <v>100000</v>
      </c>
      <c r="I507" s="43" t="s">
        <v>1104</v>
      </c>
      <c r="J507" s="43" t="s">
        <v>655</v>
      </c>
      <c r="K507" s="43" t="s">
        <v>513</v>
      </c>
      <c r="L507" s="43" t="s">
        <v>2721</v>
      </c>
      <c r="M507" s="45">
        <v>50</v>
      </c>
      <c r="N507" s="45">
        <v>5000000</v>
      </c>
      <c r="O507" s="46" t="s">
        <v>1106</v>
      </c>
      <c r="P507" s="71" t="s">
        <v>2733</v>
      </c>
    </row>
    <row r="508" spans="1:16" s="65" customFormat="1" ht="24">
      <c r="A508" s="74">
        <f>IF($C508&lt;&gt;"",SUBTOTAL(103,$C$4:$C508),"")</f>
      </c>
      <c r="B508" s="68" t="s">
        <v>663</v>
      </c>
      <c r="C508" s="75"/>
      <c r="D508" s="60"/>
      <c r="E508" s="75"/>
      <c r="F508" s="64"/>
      <c r="G508" s="64"/>
      <c r="H508" s="62"/>
      <c r="I508" s="64"/>
      <c r="J508" s="64"/>
      <c r="K508" s="64"/>
      <c r="L508" s="64"/>
      <c r="M508" s="63"/>
      <c r="N508" s="63"/>
      <c r="O508" s="11"/>
      <c r="P508" s="71" t="s">
        <v>2733</v>
      </c>
    </row>
    <row r="509" spans="1:16" ht="41.25" customHeight="1">
      <c r="A509" s="74">
        <f>IF($C509&lt;&gt;"",SUBTOTAL(103,$C$4:$C509),"")</f>
        <v>475</v>
      </c>
      <c r="B509" s="41" t="s">
        <v>2722</v>
      </c>
      <c r="C509" s="74" t="s">
        <v>555</v>
      </c>
      <c r="D509" s="42" t="s">
        <v>293</v>
      </c>
      <c r="E509" s="74" t="s">
        <v>294</v>
      </c>
      <c r="F509" s="43" t="s">
        <v>2723</v>
      </c>
      <c r="G509" s="43" t="s">
        <v>471</v>
      </c>
      <c r="H509" s="44">
        <v>5500</v>
      </c>
      <c r="I509" s="43" t="s">
        <v>2724</v>
      </c>
      <c r="J509" s="43" t="s">
        <v>1010</v>
      </c>
      <c r="K509" s="43" t="s">
        <v>513</v>
      </c>
      <c r="L509" s="43" t="s">
        <v>295</v>
      </c>
      <c r="M509" s="45">
        <v>130998</v>
      </c>
      <c r="N509" s="45">
        <v>720489000</v>
      </c>
      <c r="O509" s="46" t="s">
        <v>1011</v>
      </c>
      <c r="P509" s="71" t="s">
        <v>2733</v>
      </c>
    </row>
    <row r="510" spans="1:16" ht="41.25" customHeight="1">
      <c r="A510" s="74">
        <f>IF($C510&lt;&gt;"",SUBTOTAL(103,$C$4:$C510),"")</f>
        <v>476</v>
      </c>
      <c r="B510" s="41" t="s">
        <v>2725</v>
      </c>
      <c r="C510" s="74" t="s">
        <v>555</v>
      </c>
      <c r="D510" s="42" t="s">
        <v>296</v>
      </c>
      <c r="E510" s="74" t="s">
        <v>294</v>
      </c>
      <c r="F510" s="43" t="s">
        <v>2726</v>
      </c>
      <c r="G510" s="43" t="s">
        <v>471</v>
      </c>
      <c r="H510" s="44">
        <v>7500</v>
      </c>
      <c r="I510" s="43" t="s">
        <v>2724</v>
      </c>
      <c r="J510" s="43" t="s">
        <v>1010</v>
      </c>
      <c r="K510" s="43" t="s">
        <v>513</v>
      </c>
      <c r="L510" s="43" t="s">
        <v>297</v>
      </c>
      <c r="M510" s="45">
        <v>130998</v>
      </c>
      <c r="N510" s="45">
        <v>982485000</v>
      </c>
      <c r="O510" s="46" t="s">
        <v>1011</v>
      </c>
      <c r="P510" s="71" t="s">
        <v>2733</v>
      </c>
    </row>
    <row r="511" spans="1:16" ht="25.5">
      <c r="A511" s="76">
        <f>IF($C511&lt;&gt;"",SUBTOTAL(103,$C$4:$C511),"")</f>
        <v>477</v>
      </c>
      <c r="B511" s="49" t="s">
        <v>2727</v>
      </c>
      <c r="C511" s="76" t="s">
        <v>555</v>
      </c>
      <c r="D511" s="50" t="s">
        <v>48</v>
      </c>
      <c r="E511" s="76" t="s">
        <v>2728</v>
      </c>
      <c r="F511" s="51" t="s">
        <v>2729</v>
      </c>
      <c r="G511" s="51" t="s">
        <v>471</v>
      </c>
      <c r="H511" s="52">
        <v>5000</v>
      </c>
      <c r="I511" s="51" t="s">
        <v>2730</v>
      </c>
      <c r="J511" s="51" t="s">
        <v>455</v>
      </c>
      <c r="K511" s="51" t="s">
        <v>513</v>
      </c>
      <c r="L511" s="51" t="s">
        <v>2731</v>
      </c>
      <c r="M511" s="53">
        <v>120750</v>
      </c>
      <c r="N511" s="53">
        <v>603750000</v>
      </c>
      <c r="O511" s="54" t="s">
        <v>941</v>
      </c>
      <c r="P511" s="71" t="s">
        <v>2733</v>
      </c>
    </row>
    <row r="512" spans="1:16" s="10" customFormat="1" ht="24.75" customHeight="1">
      <c r="A512" s="77"/>
      <c r="B512" s="20"/>
      <c r="C512" s="18"/>
      <c r="D512" s="19"/>
      <c r="E512" s="18"/>
      <c r="F512" s="21"/>
      <c r="G512" s="21"/>
      <c r="H512" s="22"/>
      <c r="I512" s="21"/>
      <c r="J512" s="21"/>
      <c r="K512" s="21"/>
      <c r="L512" s="21"/>
      <c r="M512" s="103">
        <f>SUM(N1:N511)</f>
        <v>79766566214</v>
      </c>
      <c r="N512" s="103"/>
      <c r="O512" s="40"/>
      <c r="P512" s="71"/>
    </row>
  </sheetData>
  <sheetProtection/>
  <autoFilter ref="A3:S512"/>
  <mergeCells count="2">
    <mergeCell ref="M512:N512"/>
    <mergeCell ref="A1:O1"/>
  </mergeCells>
  <printOptions horizontalCentered="1"/>
  <pageMargins left="0.16" right="0.1968503937007874" top="0.1968503937007874" bottom="0.1968503937007874" header="0.11" footer="0"/>
  <pageSetup horizontalDpi="300" verticalDpi="3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46"/>
  <sheetViews>
    <sheetView tabSelected="1" view="pageBreakPreview" zoomScale="70" zoomScaleNormal="70" zoomScaleSheetLayoutView="70" zoomScalePageLayoutView="0" workbookViewId="0" topLeftCell="A360">
      <selection activeCell="N15" sqref="N15"/>
    </sheetView>
  </sheetViews>
  <sheetFormatPr defaultColWidth="9.140625" defaultRowHeight="12.75"/>
  <cols>
    <col min="1" max="1" width="6.00390625" style="1" customWidth="1"/>
    <col min="2" max="2" width="8.7109375" style="5" customWidth="1"/>
    <col min="3" max="3" width="5.421875" style="72" customWidth="1"/>
    <col min="4" max="4" width="15.7109375" style="3" customWidth="1"/>
    <col min="5" max="5" width="9.57421875" style="72" customWidth="1"/>
    <col min="6" max="6" width="15.8515625" style="39" customWidth="1"/>
    <col min="7" max="7" width="6.00390625" style="5" customWidth="1"/>
    <col min="8" max="8" width="9.7109375" style="6" customWidth="1"/>
    <col min="9" max="9" width="21.140625" style="5" customWidth="1"/>
    <col min="10" max="10" width="16.140625" style="5" customWidth="1"/>
    <col min="11" max="11" width="10.00390625" style="5" customWidth="1"/>
    <col min="12" max="12" width="8.28125" style="72" customWidth="1"/>
    <col min="13" max="13" width="12.7109375" style="7" customWidth="1"/>
    <col min="14" max="14" width="17.140625" style="7" customWidth="1"/>
    <col min="15" max="15" width="18.00390625" style="80" customWidth="1"/>
    <col min="16" max="16" width="9.140625" style="79" customWidth="1"/>
    <col min="17" max="16384" width="9.140625" style="1" customWidth="1"/>
  </cols>
  <sheetData>
    <row r="1" spans="1:15" ht="69" customHeight="1">
      <c r="A1" s="104" t="s">
        <v>2849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86"/>
    </row>
    <row r="2" ht="12" customHeight="1"/>
    <row r="3" spans="1:16" s="9" customFormat="1" ht="36.75" customHeight="1">
      <c r="A3" s="13" t="s">
        <v>521</v>
      </c>
      <c r="B3" s="13" t="s">
        <v>386</v>
      </c>
      <c r="C3" s="14" t="s">
        <v>387</v>
      </c>
      <c r="D3" s="14" t="s">
        <v>381</v>
      </c>
      <c r="E3" s="14" t="s">
        <v>382</v>
      </c>
      <c r="F3" s="13" t="s">
        <v>622</v>
      </c>
      <c r="G3" s="13" t="s">
        <v>522</v>
      </c>
      <c r="H3" s="15" t="s">
        <v>519</v>
      </c>
      <c r="I3" s="13" t="s">
        <v>383</v>
      </c>
      <c r="J3" s="13" t="s">
        <v>384</v>
      </c>
      <c r="K3" s="13" t="s">
        <v>385</v>
      </c>
      <c r="L3" s="14" t="s">
        <v>710</v>
      </c>
      <c r="M3" s="16" t="s">
        <v>466</v>
      </c>
      <c r="N3" s="16" t="s">
        <v>520</v>
      </c>
      <c r="O3" s="14" t="s">
        <v>388</v>
      </c>
      <c r="P3" s="79"/>
    </row>
    <row r="4" spans="1:16" s="65" customFormat="1" ht="24">
      <c r="A4" s="73">
        <f>COUNTBLANK($C$4:C4)</f>
        <v>1</v>
      </c>
      <c r="B4" s="100" t="s">
        <v>2736</v>
      </c>
      <c r="C4" s="101"/>
      <c r="D4" s="55"/>
      <c r="E4" s="73"/>
      <c r="F4" s="102"/>
      <c r="G4" s="102"/>
      <c r="H4" s="57"/>
      <c r="I4" s="102"/>
      <c r="J4" s="102"/>
      <c r="K4" s="102"/>
      <c r="L4" s="73"/>
      <c r="M4" s="107">
        <v>1614000000</v>
      </c>
      <c r="N4" s="107"/>
      <c r="O4" s="78" t="s">
        <v>1025</v>
      </c>
      <c r="P4" s="79" t="s">
        <v>2733</v>
      </c>
    </row>
    <row r="5" spans="1:16" s="47" customFormat="1" ht="63.75">
      <c r="A5" s="74">
        <f>IF($C5&lt;&gt;"",SUBTOTAL(103,$C$4:$C5),"")</f>
        <v>1</v>
      </c>
      <c r="B5" s="48" t="s">
        <v>1021</v>
      </c>
      <c r="C5" s="74" t="s">
        <v>555</v>
      </c>
      <c r="D5" s="42" t="s">
        <v>556</v>
      </c>
      <c r="E5" s="74" t="s">
        <v>557</v>
      </c>
      <c r="F5" s="48" t="s">
        <v>1022</v>
      </c>
      <c r="G5" s="48" t="s">
        <v>736</v>
      </c>
      <c r="H5" s="44">
        <v>6000</v>
      </c>
      <c r="I5" s="48" t="s">
        <v>1023</v>
      </c>
      <c r="J5" s="48" t="s">
        <v>1024</v>
      </c>
      <c r="K5" s="48" t="s">
        <v>513</v>
      </c>
      <c r="L5" s="74" t="s">
        <v>711</v>
      </c>
      <c r="M5" s="45">
        <v>39000</v>
      </c>
      <c r="N5" s="45">
        <v>234000000</v>
      </c>
      <c r="O5" s="42" t="s">
        <v>1025</v>
      </c>
      <c r="P5" s="79" t="s">
        <v>2733</v>
      </c>
    </row>
    <row r="6" spans="1:16" s="47" customFormat="1" ht="25.5">
      <c r="A6" s="74">
        <f>IF($C6&lt;&gt;"",SUBTOTAL(103,$C$4:$C6),"")</f>
        <v>2</v>
      </c>
      <c r="B6" s="48" t="s">
        <v>1330</v>
      </c>
      <c r="C6" s="74" t="s">
        <v>733</v>
      </c>
      <c r="D6" s="42" t="s">
        <v>559</v>
      </c>
      <c r="E6" s="74" t="s">
        <v>560</v>
      </c>
      <c r="F6" s="48" t="s">
        <v>1331</v>
      </c>
      <c r="G6" s="48" t="s">
        <v>550</v>
      </c>
      <c r="H6" s="44">
        <v>15000</v>
      </c>
      <c r="I6" s="48" t="s">
        <v>1332</v>
      </c>
      <c r="J6" s="48" t="s">
        <v>1333</v>
      </c>
      <c r="K6" s="48" t="s">
        <v>1334</v>
      </c>
      <c r="L6" s="74" t="s">
        <v>1335</v>
      </c>
      <c r="M6" s="45">
        <v>27000</v>
      </c>
      <c r="N6" s="45">
        <v>405000000</v>
      </c>
      <c r="O6" s="42" t="s">
        <v>1025</v>
      </c>
      <c r="P6" s="79" t="s">
        <v>2733</v>
      </c>
    </row>
    <row r="7" spans="1:16" s="47" customFormat="1" ht="38.25">
      <c r="A7" s="74">
        <f>IF($C7&lt;&gt;"",SUBTOTAL(103,$C$4:$C7),"")</f>
        <v>3</v>
      </c>
      <c r="B7" s="48" t="s">
        <v>1769</v>
      </c>
      <c r="C7" s="74" t="s">
        <v>389</v>
      </c>
      <c r="D7" s="42" t="s">
        <v>738</v>
      </c>
      <c r="E7" s="74" t="s">
        <v>739</v>
      </c>
      <c r="F7" s="48" t="s">
        <v>1770</v>
      </c>
      <c r="G7" s="48" t="s">
        <v>736</v>
      </c>
      <c r="H7" s="44">
        <v>3500</v>
      </c>
      <c r="I7" s="48" t="s">
        <v>1771</v>
      </c>
      <c r="J7" s="48" t="s">
        <v>833</v>
      </c>
      <c r="K7" s="48" t="s">
        <v>750</v>
      </c>
      <c r="L7" s="74" t="s">
        <v>740</v>
      </c>
      <c r="M7" s="45">
        <v>60000</v>
      </c>
      <c r="N7" s="45">
        <v>210000000</v>
      </c>
      <c r="O7" s="42" t="s">
        <v>1025</v>
      </c>
      <c r="P7" s="79" t="s">
        <v>2733</v>
      </c>
    </row>
    <row r="8" spans="1:16" s="47" customFormat="1" ht="38.25">
      <c r="A8" s="74">
        <f>IF($C8&lt;&gt;"",SUBTOTAL(103,$C$4:$C8),"")</f>
        <v>4</v>
      </c>
      <c r="B8" s="48" t="s">
        <v>2106</v>
      </c>
      <c r="C8" s="98" t="s">
        <v>555</v>
      </c>
      <c r="D8" s="42" t="s">
        <v>553</v>
      </c>
      <c r="E8" s="74" t="s">
        <v>743</v>
      </c>
      <c r="F8" s="48" t="s">
        <v>2107</v>
      </c>
      <c r="G8" s="48" t="s">
        <v>392</v>
      </c>
      <c r="H8" s="44">
        <v>20000</v>
      </c>
      <c r="I8" s="48" t="s">
        <v>2108</v>
      </c>
      <c r="J8" s="48" t="s">
        <v>2109</v>
      </c>
      <c r="K8" s="48" t="s">
        <v>513</v>
      </c>
      <c r="L8" s="74" t="s">
        <v>2110</v>
      </c>
      <c r="M8" s="99">
        <v>30000</v>
      </c>
      <c r="N8" s="99">
        <v>600000000</v>
      </c>
      <c r="O8" s="42" t="s">
        <v>1025</v>
      </c>
      <c r="P8" s="79" t="s">
        <v>2733</v>
      </c>
    </row>
    <row r="9" spans="1:16" s="47" customFormat="1" ht="25.5">
      <c r="A9" s="74">
        <f>IF($C9&lt;&gt;"",SUBTOTAL(103,$C$4:$C9),"")</f>
        <v>5</v>
      </c>
      <c r="B9" s="48" t="s">
        <v>2508</v>
      </c>
      <c r="C9" s="74" t="s">
        <v>389</v>
      </c>
      <c r="D9" s="42" t="s">
        <v>351</v>
      </c>
      <c r="E9" s="74" t="s">
        <v>352</v>
      </c>
      <c r="F9" s="48" t="s">
        <v>2509</v>
      </c>
      <c r="G9" s="48" t="s">
        <v>392</v>
      </c>
      <c r="H9" s="44">
        <v>1500</v>
      </c>
      <c r="I9" s="48" t="s">
        <v>2510</v>
      </c>
      <c r="J9" s="48" t="s">
        <v>353</v>
      </c>
      <c r="K9" s="48" t="s">
        <v>354</v>
      </c>
      <c r="L9" s="74" t="s">
        <v>355</v>
      </c>
      <c r="M9" s="45">
        <v>110000</v>
      </c>
      <c r="N9" s="45">
        <v>165000000</v>
      </c>
      <c r="O9" s="42" t="s">
        <v>1025</v>
      </c>
      <c r="P9" s="79" t="s">
        <v>2733</v>
      </c>
    </row>
    <row r="10" spans="1:16" s="59" customFormat="1" ht="24">
      <c r="A10" s="75">
        <f>COUNTBLANK($C$4:C10)</f>
        <v>2</v>
      </c>
      <c r="B10" s="87" t="s">
        <v>2737</v>
      </c>
      <c r="C10" s="75"/>
      <c r="D10" s="60"/>
      <c r="E10" s="75"/>
      <c r="F10" s="61"/>
      <c r="G10" s="61"/>
      <c r="H10" s="62"/>
      <c r="I10" s="61"/>
      <c r="J10" s="61"/>
      <c r="K10" s="61"/>
      <c r="L10" s="74"/>
      <c r="M10" s="106">
        <v>1197000000</v>
      </c>
      <c r="N10" s="106"/>
      <c r="O10" s="78" t="s">
        <v>1901</v>
      </c>
      <c r="P10" s="79" t="s">
        <v>2733</v>
      </c>
    </row>
    <row r="11" spans="1:16" s="47" customFormat="1" ht="25.5">
      <c r="A11" s="74">
        <f>IF($C11&lt;&gt;"",SUBTOTAL(103,$C$4:$C11),"")</f>
        <v>6</v>
      </c>
      <c r="B11" s="48" t="s">
        <v>1898</v>
      </c>
      <c r="C11" s="74" t="s">
        <v>389</v>
      </c>
      <c r="D11" s="42" t="s">
        <v>741</v>
      </c>
      <c r="E11" s="74" t="s">
        <v>742</v>
      </c>
      <c r="F11" s="48" t="s">
        <v>1899</v>
      </c>
      <c r="G11" s="48" t="s">
        <v>392</v>
      </c>
      <c r="H11" s="44">
        <v>15000</v>
      </c>
      <c r="I11" s="48" t="s">
        <v>1900</v>
      </c>
      <c r="J11" s="48" t="s">
        <v>393</v>
      </c>
      <c r="K11" s="48" t="s">
        <v>763</v>
      </c>
      <c r="L11" s="74" t="s">
        <v>394</v>
      </c>
      <c r="M11" s="45">
        <v>69300</v>
      </c>
      <c r="N11" s="45">
        <v>1039500000</v>
      </c>
      <c r="O11" s="42" t="s">
        <v>1901</v>
      </c>
      <c r="P11" s="79" t="s">
        <v>2733</v>
      </c>
    </row>
    <row r="12" spans="1:16" s="47" customFormat="1" ht="51">
      <c r="A12" s="74">
        <f>IF($C12&lt;&gt;"",SUBTOTAL(103,$C$4:$C12),"")</f>
        <v>7</v>
      </c>
      <c r="B12" s="48" t="s">
        <v>1914</v>
      </c>
      <c r="C12" s="74" t="s">
        <v>555</v>
      </c>
      <c r="D12" s="42" t="s">
        <v>395</v>
      </c>
      <c r="E12" s="74" t="s">
        <v>743</v>
      </c>
      <c r="F12" s="48" t="s">
        <v>396</v>
      </c>
      <c r="G12" s="48" t="s">
        <v>736</v>
      </c>
      <c r="H12" s="44">
        <v>500</v>
      </c>
      <c r="I12" s="48" t="s">
        <v>1915</v>
      </c>
      <c r="J12" s="48" t="s">
        <v>1170</v>
      </c>
      <c r="K12" s="48" t="s">
        <v>513</v>
      </c>
      <c r="L12" s="74" t="s">
        <v>397</v>
      </c>
      <c r="M12" s="45">
        <v>315000</v>
      </c>
      <c r="N12" s="45">
        <v>157500000</v>
      </c>
      <c r="O12" s="42" t="s">
        <v>1901</v>
      </c>
      <c r="P12" s="79" t="s">
        <v>2733</v>
      </c>
    </row>
    <row r="13" spans="1:16" s="59" customFormat="1" ht="24">
      <c r="A13" s="75">
        <f>COUNTBLANK($C$4:C13)</f>
        <v>3</v>
      </c>
      <c r="B13" s="87" t="s">
        <v>2738</v>
      </c>
      <c r="C13" s="75"/>
      <c r="D13" s="60"/>
      <c r="E13" s="75"/>
      <c r="F13" s="61"/>
      <c r="G13" s="61"/>
      <c r="H13" s="62"/>
      <c r="I13" s="61"/>
      <c r="J13" s="61"/>
      <c r="K13" s="61"/>
      <c r="L13" s="74"/>
      <c r="M13" s="106">
        <v>1211142000</v>
      </c>
      <c r="N13" s="106"/>
      <c r="O13" s="78" t="s">
        <v>1221</v>
      </c>
      <c r="P13" s="79" t="s">
        <v>2733</v>
      </c>
    </row>
    <row r="14" spans="1:16" s="47" customFormat="1" ht="25.5">
      <c r="A14" s="74">
        <f>IF($C14&lt;&gt;"",SUBTOTAL(103,$C$4:$C14),"")</f>
        <v>8</v>
      </c>
      <c r="B14" s="48" t="s">
        <v>1220</v>
      </c>
      <c r="C14" s="74" t="s">
        <v>389</v>
      </c>
      <c r="D14" s="42" t="s">
        <v>343</v>
      </c>
      <c r="E14" s="74" t="s">
        <v>735</v>
      </c>
      <c r="F14" s="48" t="s">
        <v>499</v>
      </c>
      <c r="G14" s="48" t="s">
        <v>736</v>
      </c>
      <c r="H14" s="44">
        <v>25000</v>
      </c>
      <c r="I14" s="48" t="s">
        <v>1189</v>
      </c>
      <c r="J14" s="48" t="s">
        <v>500</v>
      </c>
      <c r="K14" s="48" t="s">
        <v>501</v>
      </c>
      <c r="L14" s="74" t="s">
        <v>502</v>
      </c>
      <c r="M14" s="45">
        <v>47500</v>
      </c>
      <c r="N14" s="45">
        <v>1187500000</v>
      </c>
      <c r="O14" s="42" t="s">
        <v>1221</v>
      </c>
      <c r="P14" s="79" t="s">
        <v>2733</v>
      </c>
    </row>
    <row r="15" spans="1:16" s="47" customFormat="1" ht="25.5">
      <c r="A15" s="74">
        <f>IF($C15&lt;&gt;"",SUBTOTAL(103,$C$4:$C15),"")</f>
        <v>9</v>
      </c>
      <c r="B15" s="48" t="s">
        <v>1352</v>
      </c>
      <c r="C15" s="74" t="s">
        <v>389</v>
      </c>
      <c r="D15" s="42" t="s">
        <v>503</v>
      </c>
      <c r="E15" s="74" t="s">
        <v>306</v>
      </c>
      <c r="F15" s="48" t="s">
        <v>128</v>
      </c>
      <c r="G15" s="48" t="s">
        <v>749</v>
      </c>
      <c r="H15" s="44">
        <v>6000</v>
      </c>
      <c r="I15" s="48" t="s">
        <v>1353</v>
      </c>
      <c r="J15" s="48" t="s">
        <v>504</v>
      </c>
      <c r="K15" s="48" t="s">
        <v>354</v>
      </c>
      <c r="L15" s="74" t="s">
        <v>1354</v>
      </c>
      <c r="M15" s="45">
        <v>1499</v>
      </c>
      <c r="N15" s="45">
        <v>8994000</v>
      </c>
      <c r="O15" s="42" t="s">
        <v>1221</v>
      </c>
      <c r="P15" s="79" t="s">
        <v>2733</v>
      </c>
    </row>
    <row r="16" spans="1:16" s="47" customFormat="1" ht="25.5">
      <c r="A16" s="74">
        <f>IF($C16&lt;&gt;"",SUBTOTAL(103,$C$4:$C16),"")</f>
        <v>10</v>
      </c>
      <c r="B16" s="48" t="s">
        <v>2125</v>
      </c>
      <c r="C16" s="74" t="s">
        <v>389</v>
      </c>
      <c r="D16" s="42" t="s">
        <v>506</v>
      </c>
      <c r="E16" s="74" t="s">
        <v>438</v>
      </c>
      <c r="F16" s="48" t="s">
        <v>129</v>
      </c>
      <c r="G16" s="48" t="s">
        <v>749</v>
      </c>
      <c r="H16" s="44">
        <v>8000</v>
      </c>
      <c r="I16" s="48" t="s">
        <v>2126</v>
      </c>
      <c r="J16" s="48" t="s">
        <v>504</v>
      </c>
      <c r="K16" s="48" t="s">
        <v>354</v>
      </c>
      <c r="L16" s="74" t="s">
        <v>2127</v>
      </c>
      <c r="M16" s="45">
        <v>1831</v>
      </c>
      <c r="N16" s="45">
        <v>14648000</v>
      </c>
      <c r="O16" s="42" t="s">
        <v>1221</v>
      </c>
      <c r="P16" s="79" t="s">
        <v>2733</v>
      </c>
    </row>
    <row r="17" spans="1:16" s="59" customFormat="1" ht="24">
      <c r="A17" s="75">
        <f>COUNTBLANK($C$4:C17)</f>
        <v>4</v>
      </c>
      <c r="B17" s="87" t="s">
        <v>2739</v>
      </c>
      <c r="C17" s="75"/>
      <c r="D17" s="60"/>
      <c r="E17" s="75"/>
      <c r="F17" s="61"/>
      <c r="G17" s="61"/>
      <c r="H17" s="62"/>
      <c r="I17" s="61"/>
      <c r="J17" s="61"/>
      <c r="K17" s="61"/>
      <c r="L17" s="74"/>
      <c r="M17" s="106">
        <v>99400000</v>
      </c>
      <c r="N17" s="106"/>
      <c r="O17" s="78" t="s">
        <v>1660</v>
      </c>
      <c r="P17" s="79" t="s">
        <v>2733</v>
      </c>
    </row>
    <row r="18" spans="1:16" s="47" customFormat="1" ht="38.25">
      <c r="A18" s="74">
        <f>IF($C18&lt;&gt;"",SUBTOTAL(103,$C$4:$C18),"")</f>
        <v>11</v>
      </c>
      <c r="B18" s="48" t="s">
        <v>1653</v>
      </c>
      <c r="C18" s="74" t="s">
        <v>389</v>
      </c>
      <c r="D18" s="42" t="s">
        <v>1654</v>
      </c>
      <c r="E18" s="74" t="s">
        <v>1655</v>
      </c>
      <c r="F18" s="48" t="s">
        <v>1656</v>
      </c>
      <c r="G18" s="48" t="s">
        <v>749</v>
      </c>
      <c r="H18" s="44">
        <v>10000</v>
      </c>
      <c r="I18" s="48" t="s">
        <v>1657</v>
      </c>
      <c r="J18" s="48" t="s">
        <v>1658</v>
      </c>
      <c r="K18" s="48" t="s">
        <v>271</v>
      </c>
      <c r="L18" s="74" t="s">
        <v>1659</v>
      </c>
      <c r="M18" s="45">
        <v>5110</v>
      </c>
      <c r="N18" s="45">
        <v>51100000</v>
      </c>
      <c r="O18" s="42" t="s">
        <v>1660</v>
      </c>
      <c r="P18" s="79" t="s">
        <v>2733</v>
      </c>
    </row>
    <row r="19" spans="1:16" s="47" customFormat="1" ht="25.5">
      <c r="A19" s="74">
        <f>IF($C19&lt;&gt;"",SUBTOTAL(103,$C$4:$C19),"")</f>
        <v>12</v>
      </c>
      <c r="B19" s="48" t="s">
        <v>1713</v>
      </c>
      <c r="C19" s="74" t="s">
        <v>389</v>
      </c>
      <c r="D19" s="42" t="s">
        <v>1714</v>
      </c>
      <c r="E19" s="74" t="s">
        <v>1715</v>
      </c>
      <c r="F19" s="48" t="s">
        <v>1716</v>
      </c>
      <c r="G19" s="48" t="s">
        <v>749</v>
      </c>
      <c r="H19" s="44">
        <v>10000</v>
      </c>
      <c r="I19" s="48" t="s">
        <v>1657</v>
      </c>
      <c r="J19" s="48" t="s">
        <v>1658</v>
      </c>
      <c r="K19" s="48" t="s">
        <v>271</v>
      </c>
      <c r="L19" s="74" t="s">
        <v>1717</v>
      </c>
      <c r="M19" s="45">
        <v>4830</v>
      </c>
      <c r="N19" s="45">
        <v>48300000</v>
      </c>
      <c r="O19" s="42" t="s">
        <v>1660</v>
      </c>
      <c r="P19" s="79" t="s">
        <v>2733</v>
      </c>
    </row>
    <row r="20" spans="1:16" s="59" customFormat="1" ht="24">
      <c r="A20" s="75">
        <f>COUNTBLANK($C$4:C20)</f>
        <v>5</v>
      </c>
      <c r="B20" s="87" t="s">
        <v>2740</v>
      </c>
      <c r="C20" s="75"/>
      <c r="D20" s="60"/>
      <c r="E20" s="75"/>
      <c r="F20" s="61"/>
      <c r="G20" s="61"/>
      <c r="H20" s="62"/>
      <c r="I20" s="61"/>
      <c r="J20" s="61"/>
      <c r="K20" s="61"/>
      <c r="L20" s="74"/>
      <c r="M20" s="106">
        <v>207600000</v>
      </c>
      <c r="N20" s="106"/>
      <c r="O20" s="78" t="s">
        <v>1515</v>
      </c>
      <c r="P20" s="79" t="s">
        <v>2733</v>
      </c>
    </row>
    <row r="21" spans="1:16" s="47" customFormat="1" ht="25.5">
      <c r="A21" s="74">
        <f>IF($C21&lt;&gt;"",SUBTOTAL(103,$C$4:$C21),"")</f>
        <v>13</v>
      </c>
      <c r="B21" s="48" t="s">
        <v>1511</v>
      </c>
      <c r="C21" s="74" t="s">
        <v>446</v>
      </c>
      <c r="D21" s="42" t="s">
        <v>757</v>
      </c>
      <c r="E21" s="74" t="s">
        <v>758</v>
      </c>
      <c r="F21" s="48" t="s">
        <v>1512</v>
      </c>
      <c r="G21" s="48" t="s">
        <v>736</v>
      </c>
      <c r="H21" s="44">
        <v>500</v>
      </c>
      <c r="I21" s="48" t="s">
        <v>1513</v>
      </c>
      <c r="J21" s="48" t="s">
        <v>122</v>
      </c>
      <c r="K21" s="48" t="s">
        <v>344</v>
      </c>
      <c r="L21" s="74" t="s">
        <v>1514</v>
      </c>
      <c r="M21" s="45">
        <v>240000</v>
      </c>
      <c r="N21" s="45">
        <v>120000000</v>
      </c>
      <c r="O21" s="42" t="s">
        <v>1515</v>
      </c>
      <c r="P21" s="79" t="s">
        <v>2733</v>
      </c>
    </row>
    <row r="22" spans="1:16" s="47" customFormat="1" ht="25.5">
      <c r="A22" s="74">
        <f>IF($C22&lt;&gt;"",SUBTOTAL(103,$C$4:$C22),"")</f>
        <v>14</v>
      </c>
      <c r="B22" s="48" t="s">
        <v>1524</v>
      </c>
      <c r="C22" s="74" t="s">
        <v>733</v>
      </c>
      <c r="D22" s="42" t="s">
        <v>263</v>
      </c>
      <c r="E22" s="74" t="s">
        <v>304</v>
      </c>
      <c r="F22" s="48" t="s">
        <v>1525</v>
      </c>
      <c r="G22" s="48" t="s">
        <v>736</v>
      </c>
      <c r="H22" s="44">
        <v>200</v>
      </c>
      <c r="I22" s="48" t="s">
        <v>1513</v>
      </c>
      <c r="J22" s="48" t="s">
        <v>122</v>
      </c>
      <c r="K22" s="48" t="s">
        <v>344</v>
      </c>
      <c r="L22" s="74" t="s">
        <v>1526</v>
      </c>
      <c r="M22" s="45">
        <v>160000</v>
      </c>
      <c r="N22" s="45">
        <v>32000000</v>
      </c>
      <c r="O22" s="42" t="s">
        <v>1515</v>
      </c>
      <c r="P22" s="79" t="s">
        <v>2733</v>
      </c>
    </row>
    <row r="23" spans="1:16" s="47" customFormat="1" ht="25.5">
      <c r="A23" s="74">
        <f>IF($C23&lt;&gt;"",SUBTOTAL(103,$C$4:$C23),"")</f>
        <v>15</v>
      </c>
      <c r="B23" s="48" t="s">
        <v>1527</v>
      </c>
      <c r="C23" s="74" t="s">
        <v>733</v>
      </c>
      <c r="D23" s="42" t="s">
        <v>123</v>
      </c>
      <c r="E23" s="74" t="s">
        <v>762</v>
      </c>
      <c r="F23" s="48" t="s">
        <v>124</v>
      </c>
      <c r="G23" s="48" t="s">
        <v>736</v>
      </c>
      <c r="H23" s="44">
        <v>200</v>
      </c>
      <c r="I23" s="48" t="s">
        <v>1513</v>
      </c>
      <c r="J23" s="48" t="s">
        <v>122</v>
      </c>
      <c r="K23" s="48" t="s">
        <v>344</v>
      </c>
      <c r="L23" s="74" t="s">
        <v>125</v>
      </c>
      <c r="M23" s="45">
        <v>186000</v>
      </c>
      <c r="N23" s="45">
        <v>37200000</v>
      </c>
      <c r="O23" s="42" t="s">
        <v>1515</v>
      </c>
      <c r="P23" s="79" t="s">
        <v>2733</v>
      </c>
    </row>
    <row r="24" spans="1:16" s="47" customFormat="1" ht="38.25">
      <c r="A24" s="74">
        <f>IF($C24&lt;&gt;"",SUBTOTAL(103,$C$4:$C24),"")</f>
        <v>16</v>
      </c>
      <c r="B24" s="48" t="s">
        <v>1633</v>
      </c>
      <c r="C24" s="74" t="s">
        <v>733</v>
      </c>
      <c r="D24" s="42" t="s">
        <v>684</v>
      </c>
      <c r="E24" s="74" t="s">
        <v>748</v>
      </c>
      <c r="F24" s="48" t="s">
        <v>401</v>
      </c>
      <c r="G24" s="48" t="s">
        <v>736</v>
      </c>
      <c r="H24" s="44">
        <v>200</v>
      </c>
      <c r="I24" s="48" t="s">
        <v>1513</v>
      </c>
      <c r="J24" s="48" t="s">
        <v>122</v>
      </c>
      <c r="K24" s="48" t="s">
        <v>344</v>
      </c>
      <c r="L24" s="74" t="s">
        <v>1634</v>
      </c>
      <c r="M24" s="45">
        <v>92000</v>
      </c>
      <c r="N24" s="45">
        <v>18400000</v>
      </c>
      <c r="O24" s="42" t="s">
        <v>1515</v>
      </c>
      <c r="P24" s="79" t="s">
        <v>2733</v>
      </c>
    </row>
    <row r="25" spans="1:16" s="59" customFormat="1" ht="24">
      <c r="A25" s="75">
        <f>COUNTBLANK($C$4:C25)</f>
        <v>6</v>
      </c>
      <c r="B25" s="87" t="s">
        <v>2741</v>
      </c>
      <c r="C25" s="75"/>
      <c r="D25" s="60"/>
      <c r="E25" s="75"/>
      <c r="F25" s="61"/>
      <c r="G25" s="61"/>
      <c r="H25" s="62"/>
      <c r="I25" s="61"/>
      <c r="J25" s="61"/>
      <c r="K25" s="61"/>
      <c r="L25" s="74"/>
      <c r="M25" s="106">
        <v>1515630000</v>
      </c>
      <c r="N25" s="106"/>
      <c r="O25" s="78" t="s">
        <v>1020</v>
      </c>
      <c r="P25" s="79" t="s">
        <v>2733</v>
      </c>
    </row>
    <row r="26" spans="1:16" s="47" customFormat="1" ht="25.5">
      <c r="A26" s="74">
        <f>IF($C26&lt;&gt;"",SUBTOTAL(103,$C$4:$C26),"")</f>
        <v>17</v>
      </c>
      <c r="B26" s="48" t="s">
        <v>1015</v>
      </c>
      <c r="C26" s="74" t="s">
        <v>555</v>
      </c>
      <c r="D26" s="42" t="s">
        <v>699</v>
      </c>
      <c r="E26" s="74" t="s">
        <v>748</v>
      </c>
      <c r="F26" s="48" t="s">
        <v>1016</v>
      </c>
      <c r="G26" s="48" t="s">
        <v>1017</v>
      </c>
      <c r="H26" s="44">
        <v>25000</v>
      </c>
      <c r="I26" s="48" t="s">
        <v>1018</v>
      </c>
      <c r="J26" s="48" t="s">
        <v>512</v>
      </c>
      <c r="K26" s="48" t="s">
        <v>513</v>
      </c>
      <c r="L26" s="74" t="s">
        <v>1019</v>
      </c>
      <c r="M26" s="45">
        <v>355</v>
      </c>
      <c r="N26" s="45">
        <v>8875000</v>
      </c>
      <c r="O26" s="42" t="s">
        <v>1020</v>
      </c>
      <c r="P26" s="79" t="s">
        <v>2733</v>
      </c>
    </row>
    <row r="27" spans="1:16" s="47" customFormat="1" ht="25.5">
      <c r="A27" s="74">
        <f>IF($C27&lt;&gt;"",SUBTOTAL(103,$C$4:$C27),"")</f>
        <v>18</v>
      </c>
      <c r="B27" s="48" t="s">
        <v>1420</v>
      </c>
      <c r="C27" s="74" t="s">
        <v>733</v>
      </c>
      <c r="D27" s="42" t="s">
        <v>1421</v>
      </c>
      <c r="E27" s="74" t="s">
        <v>752</v>
      </c>
      <c r="F27" s="48" t="s">
        <v>1422</v>
      </c>
      <c r="G27" s="48" t="s">
        <v>1017</v>
      </c>
      <c r="H27" s="44">
        <v>10000</v>
      </c>
      <c r="I27" s="48" t="s">
        <v>1423</v>
      </c>
      <c r="J27" s="48" t="s">
        <v>512</v>
      </c>
      <c r="K27" s="48" t="s">
        <v>513</v>
      </c>
      <c r="L27" s="74" t="s">
        <v>1424</v>
      </c>
      <c r="M27" s="45">
        <v>975</v>
      </c>
      <c r="N27" s="45">
        <v>9750000</v>
      </c>
      <c r="O27" s="42" t="s">
        <v>1020</v>
      </c>
      <c r="P27" s="79" t="s">
        <v>2733</v>
      </c>
    </row>
    <row r="28" spans="1:16" s="47" customFormat="1" ht="25.5">
      <c r="A28" s="74">
        <f>IF($C28&lt;&gt;"",SUBTOTAL(103,$C$4:$C28),"")</f>
        <v>19</v>
      </c>
      <c r="B28" s="48" t="s">
        <v>1464</v>
      </c>
      <c r="C28" s="74" t="s">
        <v>733</v>
      </c>
      <c r="D28" s="42" t="s">
        <v>496</v>
      </c>
      <c r="E28" s="74" t="s">
        <v>186</v>
      </c>
      <c r="F28" s="48" t="s">
        <v>1465</v>
      </c>
      <c r="G28" s="48" t="s">
        <v>749</v>
      </c>
      <c r="H28" s="44">
        <v>10000</v>
      </c>
      <c r="I28" s="48" t="s">
        <v>1466</v>
      </c>
      <c r="J28" s="48" t="s">
        <v>512</v>
      </c>
      <c r="K28" s="48" t="s">
        <v>513</v>
      </c>
      <c r="L28" s="74" t="s">
        <v>1467</v>
      </c>
      <c r="M28" s="45">
        <v>300</v>
      </c>
      <c r="N28" s="45">
        <v>3000000</v>
      </c>
      <c r="O28" s="42" t="s">
        <v>1020</v>
      </c>
      <c r="P28" s="79" t="s">
        <v>2733</v>
      </c>
    </row>
    <row r="29" spans="1:16" s="47" customFormat="1" ht="25.5">
      <c r="A29" s="74">
        <f>IF($C29&lt;&gt;"",SUBTOTAL(103,$C$4:$C29),"")</f>
        <v>20</v>
      </c>
      <c r="B29" s="48" t="s">
        <v>1784</v>
      </c>
      <c r="C29" s="74" t="s">
        <v>555</v>
      </c>
      <c r="D29" s="42" t="s">
        <v>1785</v>
      </c>
      <c r="E29" s="74" t="s">
        <v>1786</v>
      </c>
      <c r="F29" s="48" t="s">
        <v>1787</v>
      </c>
      <c r="G29" s="48" t="s">
        <v>1017</v>
      </c>
      <c r="H29" s="44">
        <v>1000</v>
      </c>
      <c r="I29" s="48" t="s">
        <v>1788</v>
      </c>
      <c r="J29" s="48" t="s">
        <v>512</v>
      </c>
      <c r="K29" s="48" t="s">
        <v>513</v>
      </c>
      <c r="L29" s="74" t="s">
        <v>1789</v>
      </c>
      <c r="M29" s="45">
        <v>750</v>
      </c>
      <c r="N29" s="45">
        <v>750000</v>
      </c>
      <c r="O29" s="42" t="s">
        <v>1020</v>
      </c>
      <c r="P29" s="79" t="s">
        <v>2733</v>
      </c>
    </row>
    <row r="30" spans="1:16" s="47" customFormat="1" ht="25.5">
      <c r="A30" s="74">
        <f>IF($C30&lt;&gt;"",SUBTOTAL(103,$C$4:$C30),"")</f>
        <v>21</v>
      </c>
      <c r="B30" s="48" t="s">
        <v>1794</v>
      </c>
      <c r="C30" s="74" t="s">
        <v>555</v>
      </c>
      <c r="D30" s="42" t="s">
        <v>703</v>
      </c>
      <c r="E30" s="74" t="s">
        <v>739</v>
      </c>
      <c r="F30" s="48" t="s">
        <v>1795</v>
      </c>
      <c r="G30" s="48" t="s">
        <v>1017</v>
      </c>
      <c r="H30" s="44">
        <v>500000</v>
      </c>
      <c r="I30" s="48" t="s">
        <v>1796</v>
      </c>
      <c r="J30" s="48" t="s">
        <v>512</v>
      </c>
      <c r="K30" s="48" t="s">
        <v>513</v>
      </c>
      <c r="L30" s="74" t="s">
        <v>1797</v>
      </c>
      <c r="M30" s="45">
        <v>695</v>
      </c>
      <c r="N30" s="45">
        <v>347500000</v>
      </c>
      <c r="O30" s="42" t="s">
        <v>1020</v>
      </c>
      <c r="P30" s="79" t="s">
        <v>2733</v>
      </c>
    </row>
    <row r="31" spans="1:16" s="47" customFormat="1" ht="25.5">
      <c r="A31" s="74">
        <f>IF($C31&lt;&gt;"",SUBTOTAL(103,$C$4:$C31),"")</f>
        <v>22</v>
      </c>
      <c r="B31" s="48" t="s">
        <v>1818</v>
      </c>
      <c r="C31" s="74" t="s">
        <v>555</v>
      </c>
      <c r="D31" s="42" t="s">
        <v>424</v>
      </c>
      <c r="E31" s="74" t="s">
        <v>637</v>
      </c>
      <c r="F31" s="48" t="s">
        <v>1819</v>
      </c>
      <c r="G31" s="48" t="s">
        <v>1017</v>
      </c>
      <c r="H31" s="44">
        <v>1200000</v>
      </c>
      <c r="I31" s="48" t="s">
        <v>1820</v>
      </c>
      <c r="J31" s="48" t="s">
        <v>512</v>
      </c>
      <c r="K31" s="48" t="s">
        <v>513</v>
      </c>
      <c r="L31" s="74" t="s">
        <v>1821</v>
      </c>
      <c r="M31" s="45">
        <v>520</v>
      </c>
      <c r="N31" s="45">
        <v>624000000</v>
      </c>
      <c r="O31" s="42" t="s">
        <v>1020</v>
      </c>
      <c r="P31" s="79" t="s">
        <v>2733</v>
      </c>
    </row>
    <row r="32" spans="1:16" s="47" customFormat="1" ht="25.5">
      <c r="A32" s="74">
        <f>IF($C32&lt;&gt;"",SUBTOTAL(103,$C$4:$C32),"")</f>
        <v>23</v>
      </c>
      <c r="B32" s="48" t="s">
        <v>1822</v>
      </c>
      <c r="C32" s="74" t="s">
        <v>555</v>
      </c>
      <c r="D32" s="42" t="s">
        <v>148</v>
      </c>
      <c r="E32" s="74" t="s">
        <v>149</v>
      </c>
      <c r="F32" s="48" t="s">
        <v>1823</v>
      </c>
      <c r="G32" s="48" t="s">
        <v>1017</v>
      </c>
      <c r="H32" s="44">
        <v>150000</v>
      </c>
      <c r="I32" s="48" t="s">
        <v>1824</v>
      </c>
      <c r="J32" s="48" t="s">
        <v>512</v>
      </c>
      <c r="K32" s="48" t="s">
        <v>513</v>
      </c>
      <c r="L32" s="74" t="s">
        <v>1825</v>
      </c>
      <c r="M32" s="45">
        <v>648</v>
      </c>
      <c r="N32" s="45">
        <v>97200000</v>
      </c>
      <c r="O32" s="42" t="s">
        <v>1020</v>
      </c>
      <c r="P32" s="79" t="s">
        <v>2733</v>
      </c>
    </row>
    <row r="33" spans="1:16" s="47" customFormat="1" ht="25.5">
      <c r="A33" s="74">
        <f>IF($C33&lt;&gt;"",SUBTOTAL(103,$C$4:$C33),"")</f>
        <v>24</v>
      </c>
      <c r="B33" s="48" t="s">
        <v>1840</v>
      </c>
      <c r="C33" s="74" t="s">
        <v>555</v>
      </c>
      <c r="D33" s="42" t="s">
        <v>150</v>
      </c>
      <c r="E33" s="74" t="s">
        <v>745</v>
      </c>
      <c r="F33" s="48" t="s">
        <v>151</v>
      </c>
      <c r="G33" s="48" t="s">
        <v>1017</v>
      </c>
      <c r="H33" s="44">
        <v>35000</v>
      </c>
      <c r="I33" s="48" t="s">
        <v>1841</v>
      </c>
      <c r="J33" s="48" t="s">
        <v>512</v>
      </c>
      <c r="K33" s="48" t="s">
        <v>513</v>
      </c>
      <c r="L33" s="74" t="s">
        <v>152</v>
      </c>
      <c r="M33" s="45">
        <v>273</v>
      </c>
      <c r="N33" s="45">
        <v>9555000</v>
      </c>
      <c r="O33" s="42" t="s">
        <v>1020</v>
      </c>
      <c r="P33" s="79" t="s">
        <v>2733</v>
      </c>
    </row>
    <row r="34" spans="1:16" s="47" customFormat="1" ht="25.5">
      <c r="A34" s="74">
        <f>IF($C34&lt;&gt;"",SUBTOTAL(103,$C$4:$C34),"")</f>
        <v>25</v>
      </c>
      <c r="B34" s="48" t="s">
        <v>2021</v>
      </c>
      <c r="C34" s="74" t="s">
        <v>733</v>
      </c>
      <c r="D34" s="42" t="s">
        <v>544</v>
      </c>
      <c r="E34" s="74" t="s">
        <v>163</v>
      </c>
      <c r="F34" s="48" t="s">
        <v>2022</v>
      </c>
      <c r="G34" s="48" t="s">
        <v>1017</v>
      </c>
      <c r="H34" s="44">
        <v>50000</v>
      </c>
      <c r="I34" s="48" t="s">
        <v>1788</v>
      </c>
      <c r="J34" s="48" t="s">
        <v>512</v>
      </c>
      <c r="K34" s="48" t="s">
        <v>513</v>
      </c>
      <c r="L34" s="74" t="s">
        <v>2023</v>
      </c>
      <c r="M34" s="45">
        <v>930</v>
      </c>
      <c r="N34" s="45">
        <v>46500000</v>
      </c>
      <c r="O34" s="42" t="s">
        <v>1020</v>
      </c>
      <c r="P34" s="79" t="s">
        <v>2733</v>
      </c>
    </row>
    <row r="35" spans="1:16" s="47" customFormat="1" ht="25.5">
      <c r="A35" s="74">
        <f>IF($C35&lt;&gt;"",SUBTOTAL(103,$C$4:$C35),"")</f>
        <v>26</v>
      </c>
      <c r="B35" s="48" t="s">
        <v>2186</v>
      </c>
      <c r="C35" s="74" t="s">
        <v>555</v>
      </c>
      <c r="D35" s="42" t="s">
        <v>312</v>
      </c>
      <c r="E35" s="74" t="s">
        <v>760</v>
      </c>
      <c r="F35" s="48" t="s">
        <v>2187</v>
      </c>
      <c r="G35" s="48" t="s">
        <v>1017</v>
      </c>
      <c r="H35" s="44">
        <v>5000</v>
      </c>
      <c r="I35" s="48" t="s">
        <v>2188</v>
      </c>
      <c r="J35" s="48" t="s">
        <v>512</v>
      </c>
      <c r="K35" s="48" t="s">
        <v>513</v>
      </c>
      <c r="L35" s="74" t="s">
        <v>313</v>
      </c>
      <c r="M35" s="45">
        <v>950</v>
      </c>
      <c r="N35" s="45">
        <v>4750000</v>
      </c>
      <c r="O35" s="42" t="s">
        <v>1020</v>
      </c>
      <c r="P35" s="79" t="s">
        <v>2733</v>
      </c>
    </row>
    <row r="36" spans="1:16" s="47" customFormat="1" ht="25.5">
      <c r="A36" s="74">
        <f>IF($C36&lt;&gt;"",SUBTOTAL(103,$C$4:$C36),"")</f>
        <v>27</v>
      </c>
      <c r="B36" s="48" t="s">
        <v>2250</v>
      </c>
      <c r="C36" s="74" t="s">
        <v>555</v>
      </c>
      <c r="D36" s="42" t="s">
        <v>314</v>
      </c>
      <c r="E36" s="74" t="s">
        <v>558</v>
      </c>
      <c r="F36" s="48" t="s">
        <v>2251</v>
      </c>
      <c r="G36" s="48" t="s">
        <v>1017</v>
      </c>
      <c r="H36" s="44">
        <v>2000000</v>
      </c>
      <c r="I36" s="48" t="s">
        <v>2252</v>
      </c>
      <c r="J36" s="48" t="s">
        <v>512</v>
      </c>
      <c r="K36" s="48" t="s">
        <v>513</v>
      </c>
      <c r="L36" s="74" t="s">
        <v>2253</v>
      </c>
      <c r="M36" s="45">
        <v>175</v>
      </c>
      <c r="N36" s="45">
        <v>350000000</v>
      </c>
      <c r="O36" s="42" t="s">
        <v>1020</v>
      </c>
      <c r="P36" s="79" t="s">
        <v>2733</v>
      </c>
    </row>
    <row r="37" spans="1:16" s="47" customFormat="1" ht="25.5">
      <c r="A37" s="74">
        <f>IF($C37&lt;&gt;"",SUBTOTAL(103,$C$4:$C37),"")</f>
        <v>28</v>
      </c>
      <c r="B37" s="48" t="s">
        <v>2267</v>
      </c>
      <c r="C37" s="74" t="s">
        <v>555</v>
      </c>
      <c r="D37" s="42" t="s">
        <v>315</v>
      </c>
      <c r="E37" s="74" t="s">
        <v>149</v>
      </c>
      <c r="F37" s="48" t="s">
        <v>2268</v>
      </c>
      <c r="G37" s="48" t="s">
        <v>1017</v>
      </c>
      <c r="H37" s="44">
        <v>10000</v>
      </c>
      <c r="I37" s="48" t="s">
        <v>1844</v>
      </c>
      <c r="J37" s="48" t="s">
        <v>512</v>
      </c>
      <c r="K37" s="48" t="s">
        <v>513</v>
      </c>
      <c r="L37" s="74" t="s">
        <v>2269</v>
      </c>
      <c r="M37" s="45">
        <v>385</v>
      </c>
      <c r="N37" s="45">
        <v>3850000</v>
      </c>
      <c r="O37" s="42" t="s">
        <v>1020</v>
      </c>
      <c r="P37" s="79" t="s">
        <v>2733</v>
      </c>
    </row>
    <row r="38" spans="1:16" s="47" customFormat="1" ht="25.5">
      <c r="A38" s="74">
        <f>IF($C38&lt;&gt;"",SUBTOTAL(103,$C$4:$C38),"")</f>
        <v>29</v>
      </c>
      <c r="B38" s="48" t="s">
        <v>2484</v>
      </c>
      <c r="C38" s="74" t="s">
        <v>555</v>
      </c>
      <c r="D38" s="42" t="s">
        <v>136</v>
      </c>
      <c r="E38" s="74" t="s">
        <v>137</v>
      </c>
      <c r="F38" s="48" t="s">
        <v>2485</v>
      </c>
      <c r="G38" s="48" t="s">
        <v>1017</v>
      </c>
      <c r="H38" s="44">
        <v>30000</v>
      </c>
      <c r="I38" s="48" t="s">
        <v>2486</v>
      </c>
      <c r="J38" s="48" t="s">
        <v>512</v>
      </c>
      <c r="K38" s="48" t="s">
        <v>513</v>
      </c>
      <c r="L38" s="74" t="s">
        <v>2487</v>
      </c>
      <c r="M38" s="45">
        <v>250</v>
      </c>
      <c r="N38" s="45">
        <v>7500000</v>
      </c>
      <c r="O38" s="42" t="s">
        <v>1020</v>
      </c>
      <c r="P38" s="79" t="s">
        <v>2733</v>
      </c>
    </row>
    <row r="39" spans="1:16" s="47" customFormat="1" ht="25.5">
      <c r="A39" s="74">
        <f>IF($C39&lt;&gt;"",SUBTOTAL(103,$C$4:$C39),"")</f>
        <v>30</v>
      </c>
      <c r="B39" s="48" t="s">
        <v>2488</v>
      </c>
      <c r="C39" s="74" t="s">
        <v>555</v>
      </c>
      <c r="D39" s="42" t="s">
        <v>2489</v>
      </c>
      <c r="E39" s="74" t="s">
        <v>760</v>
      </c>
      <c r="F39" s="48" t="s">
        <v>2490</v>
      </c>
      <c r="G39" s="48" t="s">
        <v>1017</v>
      </c>
      <c r="H39" s="44">
        <v>5000</v>
      </c>
      <c r="I39" s="48" t="s">
        <v>2491</v>
      </c>
      <c r="J39" s="48" t="s">
        <v>512</v>
      </c>
      <c r="K39" s="48" t="s">
        <v>513</v>
      </c>
      <c r="L39" s="74" t="s">
        <v>2492</v>
      </c>
      <c r="M39" s="45">
        <v>480</v>
      </c>
      <c r="N39" s="45">
        <v>2400000</v>
      </c>
      <c r="O39" s="42" t="s">
        <v>1020</v>
      </c>
      <c r="P39" s="79" t="s">
        <v>2733</v>
      </c>
    </row>
    <row r="40" spans="1:16" s="59" customFormat="1" ht="24">
      <c r="A40" s="75">
        <f>COUNTBLANK($C$4:C40)</f>
        <v>7</v>
      </c>
      <c r="B40" s="87" t="s">
        <v>2742</v>
      </c>
      <c r="C40" s="75"/>
      <c r="D40" s="60"/>
      <c r="E40" s="75"/>
      <c r="F40" s="61"/>
      <c r="G40" s="61"/>
      <c r="H40" s="62"/>
      <c r="I40" s="61"/>
      <c r="J40" s="61"/>
      <c r="K40" s="61"/>
      <c r="L40" s="74"/>
      <c r="M40" s="106">
        <v>121050000</v>
      </c>
      <c r="N40" s="106"/>
      <c r="O40" s="78" t="s">
        <v>1951</v>
      </c>
      <c r="P40" s="79" t="s">
        <v>2733</v>
      </c>
    </row>
    <row r="41" spans="1:16" s="47" customFormat="1" ht="51">
      <c r="A41" s="74">
        <f>IF($C41&lt;&gt;"",SUBTOTAL(103,$C$4:$C41),"")</f>
        <v>31</v>
      </c>
      <c r="B41" s="48" t="s">
        <v>1947</v>
      </c>
      <c r="C41" s="74" t="s">
        <v>389</v>
      </c>
      <c r="D41" s="42" t="s">
        <v>505</v>
      </c>
      <c r="E41" s="74" t="s">
        <v>306</v>
      </c>
      <c r="F41" s="48" t="s">
        <v>1948</v>
      </c>
      <c r="G41" s="48" t="s">
        <v>749</v>
      </c>
      <c r="H41" s="44">
        <v>40000</v>
      </c>
      <c r="I41" s="48" t="s">
        <v>570</v>
      </c>
      <c r="J41" s="48" t="s">
        <v>1949</v>
      </c>
      <c r="K41" s="48" t="s">
        <v>875</v>
      </c>
      <c r="L41" s="74" t="s">
        <v>1950</v>
      </c>
      <c r="M41" s="45">
        <v>2520</v>
      </c>
      <c r="N41" s="45">
        <v>100800000</v>
      </c>
      <c r="O41" s="42" t="s">
        <v>1951</v>
      </c>
      <c r="P41" s="79" t="s">
        <v>2733</v>
      </c>
    </row>
    <row r="42" spans="1:16" s="47" customFormat="1" ht="51">
      <c r="A42" s="74">
        <f>IF($C42&lt;&gt;"",SUBTOTAL(103,$C$4:$C42),"")</f>
        <v>32</v>
      </c>
      <c r="B42" s="48" t="s">
        <v>2121</v>
      </c>
      <c r="C42" s="74" t="s">
        <v>389</v>
      </c>
      <c r="D42" s="42" t="s">
        <v>571</v>
      </c>
      <c r="E42" s="74" t="s">
        <v>558</v>
      </c>
      <c r="F42" s="48" t="s">
        <v>2122</v>
      </c>
      <c r="G42" s="48" t="s">
        <v>749</v>
      </c>
      <c r="H42" s="44">
        <v>3000</v>
      </c>
      <c r="I42" s="48" t="s">
        <v>2123</v>
      </c>
      <c r="J42" s="48" t="s">
        <v>1949</v>
      </c>
      <c r="K42" s="48" t="s">
        <v>875</v>
      </c>
      <c r="L42" s="74" t="s">
        <v>2124</v>
      </c>
      <c r="M42" s="45">
        <v>6750</v>
      </c>
      <c r="N42" s="45">
        <v>20250000</v>
      </c>
      <c r="O42" s="42" t="s">
        <v>1951</v>
      </c>
      <c r="P42" s="79" t="s">
        <v>2733</v>
      </c>
    </row>
    <row r="43" spans="1:16" s="59" customFormat="1" ht="24">
      <c r="A43" s="75">
        <f>COUNTBLANK($C$4:C43)</f>
        <v>8</v>
      </c>
      <c r="B43" s="87" t="s">
        <v>2743</v>
      </c>
      <c r="C43" s="75"/>
      <c r="D43" s="60"/>
      <c r="E43" s="75"/>
      <c r="F43" s="61"/>
      <c r="G43" s="61"/>
      <c r="H43" s="62"/>
      <c r="I43" s="61"/>
      <c r="J43" s="61"/>
      <c r="K43" s="61"/>
      <c r="L43" s="74"/>
      <c r="M43" s="106">
        <v>560000000</v>
      </c>
      <c r="N43" s="106"/>
      <c r="O43" s="78" t="s">
        <v>1234</v>
      </c>
      <c r="P43" s="79" t="s">
        <v>2733</v>
      </c>
    </row>
    <row r="44" spans="1:16" s="47" customFormat="1" ht="25.5">
      <c r="A44" s="74">
        <f>IF($C44&lt;&gt;"",SUBTOTAL(103,$C$4:$C44),"")</f>
        <v>33</v>
      </c>
      <c r="B44" s="48" t="s">
        <v>1229</v>
      </c>
      <c r="C44" s="74" t="s">
        <v>446</v>
      </c>
      <c r="D44" s="42" t="s">
        <v>734</v>
      </c>
      <c r="E44" s="74" t="s">
        <v>1230</v>
      </c>
      <c r="F44" s="48" t="s">
        <v>1231</v>
      </c>
      <c r="G44" s="48" t="s">
        <v>736</v>
      </c>
      <c r="H44" s="44">
        <v>20000</v>
      </c>
      <c r="I44" s="48" t="s">
        <v>1227</v>
      </c>
      <c r="J44" s="48" t="s">
        <v>1232</v>
      </c>
      <c r="K44" s="48" t="s">
        <v>884</v>
      </c>
      <c r="L44" s="74" t="s">
        <v>1233</v>
      </c>
      <c r="M44" s="45">
        <v>28000</v>
      </c>
      <c r="N44" s="45">
        <v>560000000</v>
      </c>
      <c r="O44" s="42" t="s">
        <v>1234</v>
      </c>
      <c r="P44" s="79" t="s">
        <v>2733</v>
      </c>
    </row>
    <row r="45" spans="1:16" s="59" customFormat="1" ht="24">
      <c r="A45" s="75">
        <f>COUNTBLANK($C$4:C45)</f>
        <v>9</v>
      </c>
      <c r="B45" s="87" t="s">
        <v>2744</v>
      </c>
      <c r="C45" s="75"/>
      <c r="D45" s="60"/>
      <c r="E45" s="75"/>
      <c r="F45" s="61"/>
      <c r="G45" s="61"/>
      <c r="H45" s="62"/>
      <c r="I45" s="61"/>
      <c r="J45" s="61"/>
      <c r="K45" s="61"/>
      <c r="L45" s="74"/>
      <c r="M45" s="106">
        <v>1150000000</v>
      </c>
      <c r="N45" s="106"/>
      <c r="O45" s="78" t="s">
        <v>2115</v>
      </c>
      <c r="P45" s="79" t="s">
        <v>2733</v>
      </c>
    </row>
    <row r="46" spans="1:16" s="47" customFormat="1" ht="25.5">
      <c r="A46" s="74">
        <f>IF($C46&lt;&gt;"",SUBTOTAL(103,$C$4:$C46),"")</f>
        <v>34</v>
      </c>
      <c r="B46" s="48" t="s">
        <v>2111</v>
      </c>
      <c r="C46" s="74" t="s">
        <v>389</v>
      </c>
      <c r="D46" s="42" t="s">
        <v>553</v>
      </c>
      <c r="E46" s="74" t="s">
        <v>743</v>
      </c>
      <c r="F46" s="48" t="s">
        <v>2112</v>
      </c>
      <c r="G46" s="48" t="s">
        <v>392</v>
      </c>
      <c r="H46" s="44">
        <v>10000</v>
      </c>
      <c r="I46" s="48" t="s">
        <v>2113</v>
      </c>
      <c r="J46" s="48" t="s">
        <v>261</v>
      </c>
      <c r="K46" s="48" t="s">
        <v>750</v>
      </c>
      <c r="L46" s="74" t="s">
        <v>2114</v>
      </c>
      <c r="M46" s="45">
        <v>115000</v>
      </c>
      <c r="N46" s="45">
        <v>1150000000</v>
      </c>
      <c r="O46" s="42" t="s">
        <v>2115</v>
      </c>
      <c r="P46" s="79" t="s">
        <v>2733</v>
      </c>
    </row>
    <row r="47" spans="1:16" s="59" customFormat="1" ht="31.5">
      <c r="A47" s="75">
        <f>COUNTBLANK($C$4:C47)</f>
        <v>10</v>
      </c>
      <c r="B47" s="87" t="s">
        <v>2745</v>
      </c>
      <c r="C47" s="75"/>
      <c r="D47" s="60"/>
      <c r="E47" s="75"/>
      <c r="F47" s="61"/>
      <c r="G47" s="61"/>
      <c r="H47" s="62"/>
      <c r="I47" s="61"/>
      <c r="J47" s="61"/>
      <c r="K47" s="61"/>
      <c r="L47" s="74"/>
      <c r="M47" s="106">
        <v>307330000</v>
      </c>
      <c r="N47" s="106"/>
      <c r="O47" s="78" t="s">
        <v>986</v>
      </c>
      <c r="P47" s="79" t="s">
        <v>2733</v>
      </c>
    </row>
    <row r="48" spans="1:16" s="47" customFormat="1" ht="55.5" customHeight="1">
      <c r="A48" s="74">
        <f>IF($C48&lt;&gt;"",SUBTOTAL(103,$C$4:$C48),"")</f>
        <v>35</v>
      </c>
      <c r="B48" s="48" t="s">
        <v>981</v>
      </c>
      <c r="C48" s="74" t="s">
        <v>555</v>
      </c>
      <c r="D48" s="42" t="s">
        <v>432</v>
      </c>
      <c r="E48" s="74" t="s">
        <v>433</v>
      </c>
      <c r="F48" s="48" t="s">
        <v>982</v>
      </c>
      <c r="G48" s="48" t="s">
        <v>749</v>
      </c>
      <c r="H48" s="44">
        <v>1000</v>
      </c>
      <c r="I48" s="48" t="s">
        <v>983</v>
      </c>
      <c r="J48" s="48" t="s">
        <v>984</v>
      </c>
      <c r="K48" s="48" t="s">
        <v>513</v>
      </c>
      <c r="L48" s="74" t="s">
        <v>985</v>
      </c>
      <c r="M48" s="45">
        <v>6500</v>
      </c>
      <c r="N48" s="45">
        <v>6500000</v>
      </c>
      <c r="O48" s="42" t="s">
        <v>986</v>
      </c>
      <c r="P48" s="79" t="s">
        <v>2733</v>
      </c>
    </row>
    <row r="49" spans="1:16" s="47" customFormat="1" ht="55.5" customHeight="1">
      <c r="A49" s="74">
        <f>IF($C49&lt;&gt;"",SUBTOTAL(103,$C$4:$C49),"")</f>
        <v>36</v>
      </c>
      <c r="B49" s="48" t="s">
        <v>1161</v>
      </c>
      <c r="C49" s="74" t="s">
        <v>555</v>
      </c>
      <c r="D49" s="42" t="s">
        <v>1162</v>
      </c>
      <c r="E49" s="74" t="s">
        <v>153</v>
      </c>
      <c r="F49" s="48" t="s">
        <v>1163</v>
      </c>
      <c r="G49" s="48" t="s">
        <v>749</v>
      </c>
      <c r="H49" s="44">
        <v>8000</v>
      </c>
      <c r="I49" s="48" t="s">
        <v>1164</v>
      </c>
      <c r="J49" s="48" t="s">
        <v>984</v>
      </c>
      <c r="K49" s="48" t="s">
        <v>513</v>
      </c>
      <c r="L49" s="74" t="s">
        <v>1165</v>
      </c>
      <c r="M49" s="45">
        <v>2450</v>
      </c>
      <c r="N49" s="45">
        <v>19600000</v>
      </c>
      <c r="O49" s="42" t="s">
        <v>986</v>
      </c>
      <c r="P49" s="79" t="s">
        <v>2733</v>
      </c>
    </row>
    <row r="50" spans="1:16" s="47" customFormat="1" ht="55.5" customHeight="1">
      <c r="A50" s="74">
        <f>IF($C50&lt;&gt;"",SUBTOTAL(103,$C$4:$C50),"")</f>
        <v>37</v>
      </c>
      <c r="B50" s="48" t="s">
        <v>1415</v>
      </c>
      <c r="C50" s="74" t="s">
        <v>733</v>
      </c>
      <c r="D50" s="42" t="s">
        <v>1416</v>
      </c>
      <c r="E50" s="74" t="s">
        <v>438</v>
      </c>
      <c r="F50" s="48" t="s">
        <v>1417</v>
      </c>
      <c r="G50" s="48" t="s">
        <v>749</v>
      </c>
      <c r="H50" s="44">
        <v>10000</v>
      </c>
      <c r="I50" s="48" t="s">
        <v>1418</v>
      </c>
      <c r="J50" s="48" t="s">
        <v>984</v>
      </c>
      <c r="K50" s="48" t="s">
        <v>513</v>
      </c>
      <c r="L50" s="74" t="s">
        <v>1419</v>
      </c>
      <c r="M50" s="45">
        <v>2000</v>
      </c>
      <c r="N50" s="45">
        <v>20000000</v>
      </c>
      <c r="O50" s="42" t="s">
        <v>986</v>
      </c>
      <c r="P50" s="79" t="s">
        <v>2733</v>
      </c>
    </row>
    <row r="51" spans="1:16" s="47" customFormat="1" ht="55.5" customHeight="1">
      <c r="A51" s="74">
        <f>IF($C51&lt;&gt;"",SUBTOTAL(103,$C$4:$C51),"")</f>
        <v>38</v>
      </c>
      <c r="B51" s="48" t="s">
        <v>1438</v>
      </c>
      <c r="C51" s="74" t="s">
        <v>733</v>
      </c>
      <c r="D51" s="42" t="s">
        <v>487</v>
      </c>
      <c r="E51" s="74" t="s">
        <v>515</v>
      </c>
      <c r="F51" s="48" t="s">
        <v>1439</v>
      </c>
      <c r="G51" s="48" t="s">
        <v>749</v>
      </c>
      <c r="H51" s="44">
        <v>6000</v>
      </c>
      <c r="I51" s="48" t="s">
        <v>1440</v>
      </c>
      <c r="J51" s="48" t="s">
        <v>984</v>
      </c>
      <c r="K51" s="48" t="s">
        <v>513</v>
      </c>
      <c r="L51" s="74" t="s">
        <v>1441</v>
      </c>
      <c r="M51" s="45">
        <v>4200</v>
      </c>
      <c r="N51" s="45">
        <v>25200000</v>
      </c>
      <c r="O51" s="42" t="s">
        <v>986</v>
      </c>
      <c r="P51" s="79" t="s">
        <v>2733</v>
      </c>
    </row>
    <row r="52" spans="1:16" s="47" customFormat="1" ht="55.5" customHeight="1">
      <c r="A52" s="74">
        <f>IF($C52&lt;&gt;"",SUBTOTAL(103,$C$4:$C52),"")</f>
        <v>39</v>
      </c>
      <c r="B52" s="48" t="s">
        <v>1445</v>
      </c>
      <c r="C52" s="74" t="s">
        <v>733</v>
      </c>
      <c r="D52" s="42" t="s">
        <v>488</v>
      </c>
      <c r="E52" s="74" t="s">
        <v>758</v>
      </c>
      <c r="F52" s="48" t="s">
        <v>489</v>
      </c>
      <c r="G52" s="48" t="s">
        <v>749</v>
      </c>
      <c r="H52" s="44">
        <v>3000</v>
      </c>
      <c r="I52" s="48" t="s">
        <v>1446</v>
      </c>
      <c r="J52" s="48" t="s">
        <v>984</v>
      </c>
      <c r="K52" s="48" t="s">
        <v>513</v>
      </c>
      <c r="L52" s="74" t="s">
        <v>490</v>
      </c>
      <c r="M52" s="45">
        <v>2900</v>
      </c>
      <c r="N52" s="45">
        <v>8700000</v>
      </c>
      <c r="O52" s="42" t="s">
        <v>986</v>
      </c>
      <c r="P52" s="79" t="s">
        <v>2733</v>
      </c>
    </row>
    <row r="53" spans="1:16" s="47" customFormat="1" ht="55.5" customHeight="1">
      <c r="A53" s="74">
        <f>IF($C53&lt;&gt;"",SUBTOTAL(103,$C$4:$C53),"")</f>
        <v>40</v>
      </c>
      <c r="B53" s="48" t="s">
        <v>1489</v>
      </c>
      <c r="C53" s="74" t="s">
        <v>555</v>
      </c>
      <c r="D53" s="42" t="s">
        <v>1490</v>
      </c>
      <c r="E53" s="74" t="s">
        <v>760</v>
      </c>
      <c r="F53" s="48" t="s">
        <v>1491</v>
      </c>
      <c r="G53" s="48" t="s">
        <v>749</v>
      </c>
      <c r="H53" s="44">
        <v>2000</v>
      </c>
      <c r="I53" s="48" t="s">
        <v>1492</v>
      </c>
      <c r="J53" s="48" t="s">
        <v>984</v>
      </c>
      <c r="K53" s="48" t="s">
        <v>513</v>
      </c>
      <c r="L53" s="74" t="s">
        <v>1493</v>
      </c>
      <c r="M53" s="45">
        <v>7000</v>
      </c>
      <c r="N53" s="45">
        <v>14000000</v>
      </c>
      <c r="O53" s="42" t="s">
        <v>986</v>
      </c>
      <c r="P53" s="79" t="s">
        <v>2733</v>
      </c>
    </row>
    <row r="54" spans="1:16" s="47" customFormat="1" ht="55.5" customHeight="1">
      <c r="A54" s="74">
        <f>IF($C54&lt;&gt;"",SUBTOTAL(103,$C$4:$C54),"")</f>
        <v>41</v>
      </c>
      <c r="B54" s="48" t="s">
        <v>1610</v>
      </c>
      <c r="C54" s="74" t="s">
        <v>555</v>
      </c>
      <c r="D54" s="42" t="s">
        <v>1611</v>
      </c>
      <c r="E54" s="74" t="s">
        <v>762</v>
      </c>
      <c r="F54" s="48" t="s">
        <v>1612</v>
      </c>
      <c r="G54" s="48" t="s">
        <v>749</v>
      </c>
      <c r="H54" s="44">
        <v>5000</v>
      </c>
      <c r="I54" s="48" t="s">
        <v>367</v>
      </c>
      <c r="J54" s="48" t="s">
        <v>984</v>
      </c>
      <c r="K54" s="48" t="s">
        <v>513</v>
      </c>
      <c r="L54" s="74" t="s">
        <v>1613</v>
      </c>
      <c r="M54" s="45">
        <v>2400</v>
      </c>
      <c r="N54" s="45">
        <v>12000000</v>
      </c>
      <c r="O54" s="42" t="s">
        <v>986</v>
      </c>
      <c r="P54" s="79" t="s">
        <v>2733</v>
      </c>
    </row>
    <row r="55" spans="1:16" s="47" customFormat="1" ht="55.5" customHeight="1">
      <c r="A55" s="74">
        <f>IF($C55&lt;&gt;"",SUBTOTAL(103,$C$4:$C55),"")</f>
        <v>42</v>
      </c>
      <c r="B55" s="48" t="s">
        <v>1667</v>
      </c>
      <c r="C55" s="74" t="s">
        <v>733</v>
      </c>
      <c r="D55" s="42" t="s">
        <v>1668</v>
      </c>
      <c r="E55" s="74" t="s">
        <v>558</v>
      </c>
      <c r="F55" s="48" t="s">
        <v>1669</v>
      </c>
      <c r="G55" s="48" t="s">
        <v>749</v>
      </c>
      <c r="H55" s="44">
        <v>100</v>
      </c>
      <c r="I55" s="48" t="s">
        <v>1670</v>
      </c>
      <c r="J55" s="48" t="s">
        <v>984</v>
      </c>
      <c r="K55" s="48" t="s">
        <v>513</v>
      </c>
      <c r="L55" s="74" t="s">
        <v>1671</v>
      </c>
      <c r="M55" s="45">
        <v>7300</v>
      </c>
      <c r="N55" s="45">
        <v>730000</v>
      </c>
      <c r="O55" s="42" t="s">
        <v>986</v>
      </c>
      <c r="P55" s="79" t="s">
        <v>2733</v>
      </c>
    </row>
    <row r="56" spans="1:16" s="47" customFormat="1" ht="55.5" customHeight="1">
      <c r="A56" s="74">
        <f>IF($C56&lt;&gt;"",SUBTOTAL(103,$C$4:$C56),"")</f>
        <v>43</v>
      </c>
      <c r="B56" s="48" t="s">
        <v>1956</v>
      </c>
      <c r="C56" s="74" t="s">
        <v>555</v>
      </c>
      <c r="D56" s="42" t="s">
        <v>360</v>
      </c>
      <c r="E56" s="74" t="s">
        <v>361</v>
      </c>
      <c r="F56" s="48" t="s">
        <v>1957</v>
      </c>
      <c r="G56" s="48" t="s">
        <v>1381</v>
      </c>
      <c r="H56" s="44">
        <v>600</v>
      </c>
      <c r="I56" s="48" t="s">
        <v>1958</v>
      </c>
      <c r="J56" s="48" t="s">
        <v>984</v>
      </c>
      <c r="K56" s="48" t="s">
        <v>513</v>
      </c>
      <c r="L56" s="74" t="s">
        <v>362</v>
      </c>
      <c r="M56" s="45">
        <v>185000</v>
      </c>
      <c r="N56" s="45">
        <v>111000000</v>
      </c>
      <c r="O56" s="42" t="s">
        <v>986</v>
      </c>
      <c r="P56" s="79" t="s">
        <v>2733</v>
      </c>
    </row>
    <row r="57" spans="1:16" s="47" customFormat="1" ht="55.5" customHeight="1">
      <c r="A57" s="74">
        <f>IF($C57&lt;&gt;"",SUBTOTAL(103,$C$4:$C57),"")</f>
        <v>44</v>
      </c>
      <c r="B57" s="48" t="s">
        <v>1970</v>
      </c>
      <c r="C57" s="74" t="s">
        <v>555</v>
      </c>
      <c r="D57" s="42" t="s">
        <v>1971</v>
      </c>
      <c r="E57" s="74" t="s">
        <v>1972</v>
      </c>
      <c r="F57" s="48" t="s">
        <v>1973</v>
      </c>
      <c r="G57" s="48" t="s">
        <v>1381</v>
      </c>
      <c r="H57" s="44">
        <v>500</v>
      </c>
      <c r="I57" s="48" t="s">
        <v>1958</v>
      </c>
      <c r="J57" s="48" t="s">
        <v>984</v>
      </c>
      <c r="K57" s="48" t="s">
        <v>513</v>
      </c>
      <c r="L57" s="74" t="s">
        <v>1974</v>
      </c>
      <c r="M57" s="45">
        <v>175000</v>
      </c>
      <c r="N57" s="45">
        <v>87500000</v>
      </c>
      <c r="O57" s="42" t="s">
        <v>986</v>
      </c>
      <c r="P57" s="79" t="s">
        <v>2733</v>
      </c>
    </row>
    <row r="58" spans="1:16" s="47" customFormat="1" ht="55.5" customHeight="1">
      <c r="A58" s="74">
        <f>IF($C58&lt;&gt;"",SUBTOTAL(103,$C$4:$C58),"")</f>
        <v>45</v>
      </c>
      <c r="B58" s="48" t="s">
        <v>2673</v>
      </c>
      <c r="C58" s="74" t="s">
        <v>733</v>
      </c>
      <c r="D58" s="42" t="s">
        <v>364</v>
      </c>
      <c r="E58" s="74" t="s">
        <v>365</v>
      </c>
      <c r="F58" s="48" t="s">
        <v>2674</v>
      </c>
      <c r="G58" s="48" t="s">
        <v>749</v>
      </c>
      <c r="H58" s="44">
        <v>3000</v>
      </c>
      <c r="I58" s="48" t="s">
        <v>2675</v>
      </c>
      <c r="J58" s="48" t="s">
        <v>984</v>
      </c>
      <c r="K58" s="48" t="s">
        <v>513</v>
      </c>
      <c r="L58" s="74" t="s">
        <v>2676</v>
      </c>
      <c r="M58" s="45">
        <v>700</v>
      </c>
      <c r="N58" s="45">
        <v>2100000</v>
      </c>
      <c r="O58" s="42" t="s">
        <v>986</v>
      </c>
      <c r="P58" s="79" t="s">
        <v>2733</v>
      </c>
    </row>
    <row r="59" spans="1:16" s="59" customFormat="1" ht="24">
      <c r="A59" s="75">
        <f>COUNTBLANK($C$4:C59)</f>
        <v>11</v>
      </c>
      <c r="B59" s="87" t="s">
        <v>2746</v>
      </c>
      <c r="C59" s="75"/>
      <c r="D59" s="60"/>
      <c r="E59" s="75"/>
      <c r="F59" s="61"/>
      <c r="G59" s="61"/>
      <c r="H59" s="62"/>
      <c r="I59" s="61"/>
      <c r="J59" s="61"/>
      <c r="K59" s="61"/>
      <c r="L59" s="74"/>
      <c r="M59" s="106">
        <v>26250000</v>
      </c>
      <c r="N59" s="106"/>
      <c r="O59" s="78" t="s">
        <v>1873</v>
      </c>
      <c r="P59" s="79" t="s">
        <v>2733</v>
      </c>
    </row>
    <row r="60" spans="1:16" s="47" customFormat="1" ht="25.5">
      <c r="A60" s="74">
        <f>IF($C60&lt;&gt;"",SUBTOTAL(103,$C$4:$C60),"")</f>
        <v>46</v>
      </c>
      <c r="B60" s="48" t="s">
        <v>1869</v>
      </c>
      <c r="C60" s="74" t="s">
        <v>446</v>
      </c>
      <c r="D60" s="42" t="s">
        <v>377</v>
      </c>
      <c r="E60" s="74" t="s">
        <v>438</v>
      </c>
      <c r="F60" s="48" t="s">
        <v>1870</v>
      </c>
      <c r="G60" s="48" t="s">
        <v>749</v>
      </c>
      <c r="H60" s="44">
        <v>10000</v>
      </c>
      <c r="I60" s="48" t="s">
        <v>1871</v>
      </c>
      <c r="J60" s="48" t="s">
        <v>840</v>
      </c>
      <c r="K60" s="48" t="s">
        <v>513</v>
      </c>
      <c r="L60" s="74" t="s">
        <v>1872</v>
      </c>
      <c r="M60" s="45">
        <v>2625</v>
      </c>
      <c r="N60" s="45">
        <v>26250000</v>
      </c>
      <c r="O60" s="42" t="s">
        <v>1873</v>
      </c>
      <c r="P60" s="79" t="s">
        <v>2733</v>
      </c>
    </row>
    <row r="61" spans="1:16" s="59" customFormat="1" ht="24">
      <c r="A61" s="75">
        <f>COUNTBLANK($C$4:C61)</f>
        <v>12</v>
      </c>
      <c r="B61" s="87" t="s">
        <v>2747</v>
      </c>
      <c r="C61" s="75"/>
      <c r="D61" s="60"/>
      <c r="E61" s="75"/>
      <c r="F61" s="61"/>
      <c r="G61" s="61"/>
      <c r="H61" s="62"/>
      <c r="I61" s="61"/>
      <c r="J61" s="61"/>
      <c r="K61" s="61"/>
      <c r="L61" s="74"/>
      <c r="M61" s="106">
        <v>446000000</v>
      </c>
      <c r="N61" s="106"/>
      <c r="O61" s="78" t="s">
        <v>1097</v>
      </c>
      <c r="P61" s="79" t="s">
        <v>2733</v>
      </c>
    </row>
    <row r="62" spans="1:16" s="47" customFormat="1" ht="25.5">
      <c r="A62" s="74">
        <f>IF($C62&lt;&gt;"",SUBTOTAL(103,$C$4:$C62),"")</f>
        <v>47</v>
      </c>
      <c r="B62" s="48" t="s">
        <v>1090</v>
      </c>
      <c r="C62" s="74" t="s">
        <v>389</v>
      </c>
      <c r="D62" s="42" t="s">
        <v>1091</v>
      </c>
      <c r="E62" s="74" t="s">
        <v>1092</v>
      </c>
      <c r="F62" s="48" t="s">
        <v>1093</v>
      </c>
      <c r="G62" s="48" t="s">
        <v>392</v>
      </c>
      <c r="H62" s="44">
        <v>500</v>
      </c>
      <c r="I62" s="48" t="s">
        <v>1094</v>
      </c>
      <c r="J62" s="48" t="s">
        <v>1095</v>
      </c>
      <c r="K62" s="48" t="s">
        <v>875</v>
      </c>
      <c r="L62" s="74" t="s">
        <v>1096</v>
      </c>
      <c r="M62" s="45">
        <v>700000</v>
      </c>
      <c r="N62" s="45">
        <v>350000000</v>
      </c>
      <c r="O62" s="42" t="s">
        <v>1097</v>
      </c>
      <c r="P62" s="79" t="s">
        <v>2733</v>
      </c>
    </row>
    <row r="63" spans="1:16" s="47" customFormat="1" ht="25.5">
      <c r="A63" s="74">
        <f>IF($C63&lt;&gt;"",SUBTOTAL(103,$C$4:$C63),"")</f>
        <v>48</v>
      </c>
      <c r="B63" s="48" t="s">
        <v>2012</v>
      </c>
      <c r="C63" s="74" t="s">
        <v>389</v>
      </c>
      <c r="D63" s="42" t="s">
        <v>430</v>
      </c>
      <c r="E63" s="74" t="s">
        <v>762</v>
      </c>
      <c r="F63" s="48" t="s">
        <v>2013</v>
      </c>
      <c r="G63" s="48" t="s">
        <v>392</v>
      </c>
      <c r="H63" s="44">
        <v>20000</v>
      </c>
      <c r="I63" s="48" t="s">
        <v>2014</v>
      </c>
      <c r="J63" s="48" t="s">
        <v>2015</v>
      </c>
      <c r="K63" s="48" t="s">
        <v>339</v>
      </c>
      <c r="L63" s="74" t="s">
        <v>2016</v>
      </c>
      <c r="M63" s="45">
        <v>4800</v>
      </c>
      <c r="N63" s="45">
        <v>96000000</v>
      </c>
      <c r="O63" s="42" t="s">
        <v>1097</v>
      </c>
      <c r="P63" s="79" t="s">
        <v>2733</v>
      </c>
    </row>
    <row r="64" spans="1:16" s="59" customFormat="1" ht="24">
      <c r="A64" s="75">
        <f>COUNTBLANK($C$4:C64)</f>
        <v>13</v>
      </c>
      <c r="B64" s="87" t="s">
        <v>288</v>
      </c>
      <c r="C64" s="75"/>
      <c r="D64" s="60"/>
      <c r="E64" s="75"/>
      <c r="F64" s="61"/>
      <c r="G64" s="61"/>
      <c r="H64" s="62"/>
      <c r="I64" s="61"/>
      <c r="J64" s="61"/>
      <c r="K64" s="61"/>
      <c r="L64" s="74"/>
      <c r="M64" s="106">
        <v>801600000</v>
      </c>
      <c r="N64" s="106"/>
      <c r="O64" s="78" t="s">
        <v>1510</v>
      </c>
      <c r="P64" s="79" t="s">
        <v>2733</v>
      </c>
    </row>
    <row r="65" spans="1:16" s="47" customFormat="1" ht="25.5">
      <c r="A65" s="74">
        <f>IF($C65&lt;&gt;"",SUBTOTAL(103,$C$4:$C65),"")</f>
        <v>49</v>
      </c>
      <c r="B65" s="48" t="s">
        <v>1506</v>
      </c>
      <c r="C65" s="74" t="s">
        <v>389</v>
      </c>
      <c r="D65" s="42" t="s">
        <v>757</v>
      </c>
      <c r="E65" s="74" t="s">
        <v>758</v>
      </c>
      <c r="F65" s="48" t="s">
        <v>1507</v>
      </c>
      <c r="G65" s="48" t="s">
        <v>736</v>
      </c>
      <c r="H65" s="44">
        <v>500</v>
      </c>
      <c r="I65" s="48" t="s">
        <v>1227</v>
      </c>
      <c r="J65" s="48" t="s">
        <v>1508</v>
      </c>
      <c r="K65" s="48" t="s">
        <v>245</v>
      </c>
      <c r="L65" s="74" t="s">
        <v>1509</v>
      </c>
      <c r="M65" s="45">
        <v>265000</v>
      </c>
      <c r="N65" s="45">
        <v>132500000</v>
      </c>
      <c r="O65" s="42" t="s">
        <v>1510</v>
      </c>
      <c r="P65" s="79" t="s">
        <v>2733</v>
      </c>
    </row>
    <row r="66" spans="1:16" s="47" customFormat="1" ht="25.5">
      <c r="A66" s="74">
        <f>IF($C66&lt;&gt;"",SUBTOTAL(103,$C$4:$C66),"")</f>
        <v>50</v>
      </c>
      <c r="B66" s="48" t="s">
        <v>1528</v>
      </c>
      <c r="C66" s="74" t="s">
        <v>389</v>
      </c>
      <c r="D66" s="42" t="s">
        <v>761</v>
      </c>
      <c r="E66" s="74" t="s">
        <v>436</v>
      </c>
      <c r="F66" s="48" t="s">
        <v>832</v>
      </c>
      <c r="G66" s="48" t="s">
        <v>736</v>
      </c>
      <c r="H66" s="44">
        <v>150</v>
      </c>
      <c r="I66" s="48" t="s">
        <v>1529</v>
      </c>
      <c r="J66" s="48" t="s">
        <v>1530</v>
      </c>
      <c r="K66" s="48" t="s">
        <v>245</v>
      </c>
      <c r="L66" s="74" t="s">
        <v>565</v>
      </c>
      <c r="M66" s="45">
        <v>1100000</v>
      </c>
      <c r="N66" s="45">
        <v>165000000</v>
      </c>
      <c r="O66" s="42" t="s">
        <v>1510</v>
      </c>
      <c r="P66" s="79" t="s">
        <v>2733</v>
      </c>
    </row>
    <row r="67" spans="1:16" s="47" customFormat="1" ht="25.5">
      <c r="A67" s="74">
        <f>IF($C67&lt;&gt;"",SUBTOTAL(103,$C$4:$C67),"")</f>
        <v>51</v>
      </c>
      <c r="B67" s="48" t="s">
        <v>1543</v>
      </c>
      <c r="C67" s="74" t="s">
        <v>389</v>
      </c>
      <c r="D67" s="42" t="s">
        <v>444</v>
      </c>
      <c r="E67" s="74" t="s">
        <v>445</v>
      </c>
      <c r="F67" s="48" t="s">
        <v>1544</v>
      </c>
      <c r="G67" s="48" t="s">
        <v>736</v>
      </c>
      <c r="H67" s="44">
        <v>300</v>
      </c>
      <c r="I67" s="48" t="s">
        <v>1227</v>
      </c>
      <c r="J67" s="48" t="s">
        <v>1530</v>
      </c>
      <c r="K67" s="48" t="s">
        <v>245</v>
      </c>
      <c r="L67" s="74" t="s">
        <v>1545</v>
      </c>
      <c r="M67" s="45">
        <v>107000</v>
      </c>
      <c r="N67" s="45">
        <v>32100000</v>
      </c>
      <c r="O67" s="42" t="s">
        <v>1510</v>
      </c>
      <c r="P67" s="79" t="s">
        <v>2733</v>
      </c>
    </row>
    <row r="68" spans="1:16" s="47" customFormat="1" ht="25.5">
      <c r="A68" s="74">
        <f>IF($C68&lt;&gt;"",SUBTOTAL(103,$C$4:$C68),"")</f>
        <v>52</v>
      </c>
      <c r="B68" s="48" t="s">
        <v>1554</v>
      </c>
      <c r="C68" s="74" t="s">
        <v>389</v>
      </c>
      <c r="D68" s="42" t="s">
        <v>303</v>
      </c>
      <c r="E68" s="74" t="s">
        <v>306</v>
      </c>
      <c r="F68" s="48" t="s">
        <v>1555</v>
      </c>
      <c r="G68" s="48" t="s">
        <v>736</v>
      </c>
      <c r="H68" s="44">
        <v>200</v>
      </c>
      <c r="I68" s="48" t="s">
        <v>1227</v>
      </c>
      <c r="J68" s="48" t="s">
        <v>1556</v>
      </c>
      <c r="K68" s="48" t="s">
        <v>763</v>
      </c>
      <c r="L68" s="74" t="s">
        <v>1557</v>
      </c>
      <c r="M68" s="45">
        <v>213000</v>
      </c>
      <c r="N68" s="45">
        <v>42600000</v>
      </c>
      <c r="O68" s="42" t="s">
        <v>1510</v>
      </c>
      <c r="P68" s="79" t="s">
        <v>2733</v>
      </c>
    </row>
    <row r="69" spans="1:16" s="47" customFormat="1" ht="25.5">
      <c r="A69" s="74">
        <f>IF($C69&lt;&gt;"",SUBTOTAL(103,$C$4:$C69),"")</f>
        <v>53</v>
      </c>
      <c r="B69" s="48" t="s">
        <v>1558</v>
      </c>
      <c r="C69" s="74" t="s">
        <v>389</v>
      </c>
      <c r="D69" s="42" t="s">
        <v>303</v>
      </c>
      <c r="E69" s="74" t="s">
        <v>304</v>
      </c>
      <c r="F69" s="48" t="s">
        <v>1559</v>
      </c>
      <c r="G69" s="48" t="s">
        <v>736</v>
      </c>
      <c r="H69" s="44">
        <v>200</v>
      </c>
      <c r="I69" s="48" t="s">
        <v>1227</v>
      </c>
      <c r="J69" s="48" t="s">
        <v>1556</v>
      </c>
      <c r="K69" s="48" t="s">
        <v>763</v>
      </c>
      <c r="L69" s="74" t="s">
        <v>1560</v>
      </c>
      <c r="M69" s="45">
        <v>707000</v>
      </c>
      <c r="N69" s="45">
        <v>141400000</v>
      </c>
      <c r="O69" s="42" t="s">
        <v>1510</v>
      </c>
      <c r="P69" s="79" t="s">
        <v>2733</v>
      </c>
    </row>
    <row r="70" spans="1:16" s="47" customFormat="1" ht="25.5">
      <c r="A70" s="74">
        <f>IF($C70&lt;&gt;"",SUBTOTAL(103,$C$4:$C70),"")</f>
        <v>54</v>
      </c>
      <c r="B70" s="48" t="s">
        <v>1565</v>
      </c>
      <c r="C70" s="74" t="s">
        <v>389</v>
      </c>
      <c r="D70" s="42" t="s">
        <v>120</v>
      </c>
      <c r="E70" s="74" t="s">
        <v>752</v>
      </c>
      <c r="F70" s="48" t="s">
        <v>1566</v>
      </c>
      <c r="G70" s="48" t="s">
        <v>736</v>
      </c>
      <c r="H70" s="44">
        <v>200</v>
      </c>
      <c r="I70" s="48" t="s">
        <v>1227</v>
      </c>
      <c r="J70" s="48" t="s">
        <v>1556</v>
      </c>
      <c r="K70" s="48" t="s">
        <v>763</v>
      </c>
      <c r="L70" s="74" t="s">
        <v>1567</v>
      </c>
      <c r="M70" s="45">
        <v>950000</v>
      </c>
      <c r="N70" s="45">
        <v>190000000</v>
      </c>
      <c r="O70" s="42" t="s">
        <v>1510</v>
      </c>
      <c r="P70" s="79" t="s">
        <v>2733</v>
      </c>
    </row>
    <row r="71" spans="1:16" s="47" customFormat="1" ht="25.5">
      <c r="A71" s="74">
        <f>IF($C71&lt;&gt;"",SUBTOTAL(103,$C$4:$C71),"")</f>
        <v>55</v>
      </c>
      <c r="B71" s="48" t="s">
        <v>1568</v>
      </c>
      <c r="C71" s="74" t="s">
        <v>389</v>
      </c>
      <c r="D71" s="42" t="s">
        <v>120</v>
      </c>
      <c r="E71" s="74" t="s">
        <v>745</v>
      </c>
      <c r="F71" s="48" t="s">
        <v>1566</v>
      </c>
      <c r="G71" s="48" t="s">
        <v>736</v>
      </c>
      <c r="H71" s="44">
        <v>200</v>
      </c>
      <c r="I71" s="48" t="s">
        <v>1227</v>
      </c>
      <c r="J71" s="48" t="s">
        <v>1556</v>
      </c>
      <c r="K71" s="48" t="s">
        <v>763</v>
      </c>
      <c r="L71" s="74" t="s">
        <v>1567</v>
      </c>
      <c r="M71" s="45">
        <v>490000</v>
      </c>
      <c r="N71" s="45">
        <v>98000000</v>
      </c>
      <c r="O71" s="42" t="s">
        <v>1510</v>
      </c>
      <c r="P71" s="79" t="s">
        <v>2733</v>
      </c>
    </row>
    <row r="72" spans="1:16" s="59" customFormat="1" ht="31.5">
      <c r="A72" s="75">
        <f>COUNTBLANK($C$4:C72)</f>
        <v>14</v>
      </c>
      <c r="B72" s="87" t="s">
        <v>844</v>
      </c>
      <c r="C72" s="75"/>
      <c r="D72" s="60"/>
      <c r="E72" s="75"/>
      <c r="F72" s="61"/>
      <c r="G72" s="61"/>
      <c r="H72" s="62"/>
      <c r="I72" s="61"/>
      <c r="J72" s="61"/>
      <c r="K72" s="61"/>
      <c r="L72" s="74"/>
      <c r="M72" s="106">
        <v>81000000</v>
      </c>
      <c r="N72" s="106"/>
      <c r="O72" s="78" t="s">
        <v>2657</v>
      </c>
      <c r="P72" s="79" t="s">
        <v>2733</v>
      </c>
    </row>
    <row r="73" spans="1:16" s="47" customFormat="1" ht="38.25">
      <c r="A73" s="74">
        <f>IF($C73&lt;&gt;"",SUBTOTAL(103,$C$4:$C73),"")</f>
        <v>56</v>
      </c>
      <c r="B73" s="48" t="s">
        <v>2654</v>
      </c>
      <c r="C73" s="74" t="s">
        <v>733</v>
      </c>
      <c r="D73" s="42" t="s">
        <v>233</v>
      </c>
      <c r="E73" s="74" t="s">
        <v>234</v>
      </c>
      <c r="F73" s="48" t="s">
        <v>235</v>
      </c>
      <c r="G73" s="48" t="s">
        <v>749</v>
      </c>
      <c r="H73" s="44">
        <v>30000</v>
      </c>
      <c r="I73" s="48" t="s">
        <v>2655</v>
      </c>
      <c r="J73" s="48" t="s">
        <v>2656</v>
      </c>
      <c r="K73" s="48" t="s">
        <v>755</v>
      </c>
      <c r="L73" s="74" t="s">
        <v>236</v>
      </c>
      <c r="M73" s="45">
        <v>2700</v>
      </c>
      <c r="N73" s="45">
        <v>81000000</v>
      </c>
      <c r="O73" s="42" t="s">
        <v>2657</v>
      </c>
      <c r="P73" s="79" t="s">
        <v>2733</v>
      </c>
    </row>
    <row r="74" spans="1:16" s="59" customFormat="1" ht="24">
      <c r="A74" s="75">
        <f>COUNTBLANK($C$4:C74)</f>
        <v>15</v>
      </c>
      <c r="B74" s="87" t="s">
        <v>2851</v>
      </c>
      <c r="C74" s="75"/>
      <c r="D74" s="60"/>
      <c r="E74" s="75"/>
      <c r="F74" s="61"/>
      <c r="G74" s="61"/>
      <c r="H74" s="62"/>
      <c r="I74" s="61"/>
      <c r="J74" s="61"/>
      <c r="K74" s="61"/>
      <c r="L74" s="74"/>
      <c r="M74" s="106">
        <v>6814663164</v>
      </c>
      <c r="N74" s="106"/>
      <c r="O74" s="78" t="s">
        <v>467</v>
      </c>
      <c r="P74" s="79" t="s">
        <v>2733</v>
      </c>
    </row>
    <row r="75" spans="1:16" s="47" customFormat="1" ht="38.25">
      <c r="A75" s="74">
        <f>IF($C75&lt;&gt;"",SUBTOTAL(103,$C$4:$C75),"")</f>
        <v>57</v>
      </c>
      <c r="B75" s="48" t="s">
        <v>893</v>
      </c>
      <c r="C75" s="74" t="s">
        <v>389</v>
      </c>
      <c r="D75" s="42" t="s">
        <v>322</v>
      </c>
      <c r="E75" s="74" t="s">
        <v>323</v>
      </c>
      <c r="F75" s="48" t="s">
        <v>894</v>
      </c>
      <c r="G75" s="48" t="s">
        <v>736</v>
      </c>
      <c r="H75" s="44">
        <v>1000</v>
      </c>
      <c r="I75" s="48" t="s">
        <v>895</v>
      </c>
      <c r="J75" s="48" t="s">
        <v>324</v>
      </c>
      <c r="K75" s="48" t="s">
        <v>354</v>
      </c>
      <c r="L75" s="74" t="s">
        <v>896</v>
      </c>
      <c r="M75" s="45">
        <v>42500</v>
      </c>
      <c r="N75" s="45">
        <v>42500000</v>
      </c>
      <c r="O75" s="42" t="s">
        <v>467</v>
      </c>
      <c r="P75" s="79" t="s">
        <v>2733</v>
      </c>
    </row>
    <row r="76" spans="1:16" s="47" customFormat="1" ht="25.5">
      <c r="A76" s="74">
        <f>IF($C76&lt;&gt;"",SUBTOTAL(103,$C$4:$C76),"")</f>
        <v>58</v>
      </c>
      <c r="B76" s="48" t="s">
        <v>1069</v>
      </c>
      <c r="C76" s="74" t="s">
        <v>389</v>
      </c>
      <c r="D76" s="42" t="s">
        <v>472</v>
      </c>
      <c r="E76" s="74" t="s">
        <v>515</v>
      </c>
      <c r="F76" s="48" t="s">
        <v>1070</v>
      </c>
      <c r="G76" s="48" t="s">
        <v>749</v>
      </c>
      <c r="H76" s="44">
        <v>2000</v>
      </c>
      <c r="I76" s="48" t="s">
        <v>678</v>
      </c>
      <c r="J76" s="48" t="s">
        <v>1071</v>
      </c>
      <c r="K76" s="48" t="s">
        <v>354</v>
      </c>
      <c r="L76" s="74" t="s">
        <v>679</v>
      </c>
      <c r="M76" s="45">
        <v>2831</v>
      </c>
      <c r="N76" s="45">
        <v>5662000</v>
      </c>
      <c r="O76" s="42" t="s">
        <v>467</v>
      </c>
      <c r="P76" s="79" t="s">
        <v>2733</v>
      </c>
    </row>
    <row r="77" spans="1:16" s="47" customFormat="1" ht="25.5">
      <c r="A77" s="74">
        <f>IF($C77&lt;&gt;"",SUBTOTAL(103,$C$4:$C77),"")</f>
        <v>59</v>
      </c>
      <c r="B77" s="48" t="s">
        <v>1078</v>
      </c>
      <c r="C77" s="74" t="s">
        <v>389</v>
      </c>
      <c r="D77" s="42" t="s">
        <v>472</v>
      </c>
      <c r="E77" s="74" t="s">
        <v>558</v>
      </c>
      <c r="F77" s="48" t="s">
        <v>1079</v>
      </c>
      <c r="G77" s="48" t="s">
        <v>749</v>
      </c>
      <c r="H77" s="44">
        <v>4000</v>
      </c>
      <c r="I77" s="48" t="s">
        <v>121</v>
      </c>
      <c r="J77" s="48" t="s">
        <v>858</v>
      </c>
      <c r="K77" s="48" t="s">
        <v>859</v>
      </c>
      <c r="L77" s="74" t="s">
        <v>860</v>
      </c>
      <c r="M77" s="45">
        <v>1954</v>
      </c>
      <c r="N77" s="45">
        <v>7816000</v>
      </c>
      <c r="O77" s="42" t="s">
        <v>467</v>
      </c>
      <c r="P77" s="79" t="s">
        <v>2733</v>
      </c>
    </row>
    <row r="78" spans="1:16" s="47" customFormat="1" ht="63.75">
      <c r="A78" s="74">
        <f>IF($C78&lt;&gt;"",SUBTOTAL(103,$C$4:$C78),"")</f>
        <v>60</v>
      </c>
      <c r="B78" s="48" t="s">
        <v>1142</v>
      </c>
      <c r="C78" s="74" t="s">
        <v>389</v>
      </c>
      <c r="D78" s="42" t="s">
        <v>1139</v>
      </c>
      <c r="E78" s="74" t="s">
        <v>1143</v>
      </c>
      <c r="F78" s="48" t="s">
        <v>1144</v>
      </c>
      <c r="G78" s="48" t="s">
        <v>392</v>
      </c>
      <c r="H78" s="44">
        <v>1500</v>
      </c>
      <c r="I78" s="48" t="s">
        <v>1145</v>
      </c>
      <c r="J78" s="48" t="s">
        <v>324</v>
      </c>
      <c r="K78" s="48" t="s">
        <v>354</v>
      </c>
      <c r="L78" s="74" t="s">
        <v>1146</v>
      </c>
      <c r="M78" s="45">
        <v>67500</v>
      </c>
      <c r="N78" s="45">
        <v>101250000</v>
      </c>
      <c r="O78" s="42" t="s">
        <v>467</v>
      </c>
      <c r="P78" s="79" t="s">
        <v>2733</v>
      </c>
    </row>
    <row r="79" spans="1:16" s="47" customFormat="1" ht="63.75">
      <c r="A79" s="74">
        <f>IF($C79&lt;&gt;"",SUBTOTAL(103,$C$4:$C79),"")</f>
        <v>61</v>
      </c>
      <c r="B79" s="48" t="s">
        <v>1391</v>
      </c>
      <c r="C79" s="74" t="s">
        <v>389</v>
      </c>
      <c r="D79" s="42" t="s">
        <v>856</v>
      </c>
      <c r="E79" s="74" t="s">
        <v>857</v>
      </c>
      <c r="F79" s="48" t="s">
        <v>1392</v>
      </c>
      <c r="G79" s="48" t="s">
        <v>736</v>
      </c>
      <c r="H79" s="44">
        <v>3000</v>
      </c>
      <c r="I79" s="48" t="s">
        <v>1393</v>
      </c>
      <c r="J79" s="48" t="s">
        <v>671</v>
      </c>
      <c r="K79" s="48" t="s">
        <v>595</v>
      </c>
      <c r="L79" s="74" t="s">
        <v>1394</v>
      </c>
      <c r="M79" s="45">
        <v>45099</v>
      </c>
      <c r="N79" s="45">
        <v>135297000</v>
      </c>
      <c r="O79" s="42" t="s">
        <v>467</v>
      </c>
      <c r="P79" s="79" t="s">
        <v>2733</v>
      </c>
    </row>
    <row r="80" spans="1:16" s="47" customFormat="1" ht="63.75">
      <c r="A80" s="74">
        <f>IF($C80&lt;&gt;"",SUBTOTAL(103,$C$4:$C80),"")</f>
        <v>62</v>
      </c>
      <c r="B80" s="48" t="s">
        <v>1396</v>
      </c>
      <c r="C80" s="74" t="s">
        <v>389</v>
      </c>
      <c r="D80" s="42" t="s">
        <v>856</v>
      </c>
      <c r="E80" s="74" t="s">
        <v>674</v>
      </c>
      <c r="F80" s="48" t="s">
        <v>1392</v>
      </c>
      <c r="G80" s="48" t="s">
        <v>613</v>
      </c>
      <c r="H80" s="44">
        <v>1500</v>
      </c>
      <c r="I80" s="48" t="s">
        <v>675</v>
      </c>
      <c r="J80" s="48" t="s">
        <v>671</v>
      </c>
      <c r="K80" s="48" t="s">
        <v>595</v>
      </c>
      <c r="L80" s="74" t="s">
        <v>1397</v>
      </c>
      <c r="M80" s="45">
        <v>49899</v>
      </c>
      <c r="N80" s="45">
        <v>74848500</v>
      </c>
      <c r="O80" s="42" t="s">
        <v>467</v>
      </c>
      <c r="P80" s="79" t="s">
        <v>2733</v>
      </c>
    </row>
    <row r="81" spans="1:16" s="47" customFormat="1" ht="76.5">
      <c r="A81" s="74">
        <f>IF($C81&lt;&gt;"",SUBTOTAL(103,$C$4:$C81),"")</f>
        <v>63</v>
      </c>
      <c r="B81" s="48" t="s">
        <v>1429</v>
      </c>
      <c r="C81" s="74" t="s">
        <v>389</v>
      </c>
      <c r="D81" s="42" t="s">
        <v>1430</v>
      </c>
      <c r="E81" s="74" t="s">
        <v>306</v>
      </c>
      <c r="F81" s="48" t="s">
        <v>1431</v>
      </c>
      <c r="G81" s="48" t="s">
        <v>749</v>
      </c>
      <c r="H81" s="44">
        <v>15000</v>
      </c>
      <c r="I81" s="48" t="s">
        <v>1432</v>
      </c>
      <c r="J81" s="48" t="s">
        <v>1433</v>
      </c>
      <c r="K81" s="48" t="s">
        <v>681</v>
      </c>
      <c r="L81" s="74" t="s">
        <v>1434</v>
      </c>
      <c r="M81" s="45">
        <v>3590</v>
      </c>
      <c r="N81" s="45">
        <v>53850000</v>
      </c>
      <c r="O81" s="42" t="s">
        <v>467</v>
      </c>
      <c r="P81" s="79" t="s">
        <v>2733</v>
      </c>
    </row>
    <row r="82" spans="1:16" s="47" customFormat="1" ht="51">
      <c r="A82" s="74">
        <f>IF($C82&lt;&gt;"",SUBTOTAL(103,$C$4:$C82),"")</f>
        <v>64</v>
      </c>
      <c r="B82" s="48" t="s">
        <v>1468</v>
      </c>
      <c r="C82" s="74" t="s">
        <v>389</v>
      </c>
      <c r="D82" s="42" t="s">
        <v>496</v>
      </c>
      <c r="E82" s="74" t="s">
        <v>186</v>
      </c>
      <c r="F82" s="48" t="s">
        <v>1469</v>
      </c>
      <c r="G82" s="48" t="s">
        <v>749</v>
      </c>
      <c r="H82" s="44">
        <v>10000</v>
      </c>
      <c r="I82" s="48" t="s">
        <v>1470</v>
      </c>
      <c r="J82" s="48" t="s">
        <v>1471</v>
      </c>
      <c r="K82" s="48" t="s">
        <v>1472</v>
      </c>
      <c r="L82" s="74" t="s">
        <v>1473</v>
      </c>
      <c r="M82" s="45">
        <v>4870</v>
      </c>
      <c r="N82" s="45">
        <v>48700000</v>
      </c>
      <c r="O82" s="42" t="s">
        <v>467</v>
      </c>
      <c r="P82" s="79" t="s">
        <v>2733</v>
      </c>
    </row>
    <row r="83" spans="1:16" s="47" customFormat="1" ht="38.25">
      <c r="A83" s="74">
        <f>IF($C83&lt;&gt;"",SUBTOTAL(103,$C$4:$C83),"")</f>
        <v>65</v>
      </c>
      <c r="B83" s="48" t="s">
        <v>1521</v>
      </c>
      <c r="C83" s="74" t="s">
        <v>389</v>
      </c>
      <c r="D83" s="42" t="s">
        <v>263</v>
      </c>
      <c r="E83" s="74" t="s">
        <v>306</v>
      </c>
      <c r="F83" s="48" t="s">
        <v>1522</v>
      </c>
      <c r="G83" s="48" t="s">
        <v>736</v>
      </c>
      <c r="H83" s="44">
        <v>400</v>
      </c>
      <c r="I83" s="48" t="s">
        <v>264</v>
      </c>
      <c r="J83" s="48" t="s">
        <v>265</v>
      </c>
      <c r="K83" s="48" t="s">
        <v>750</v>
      </c>
      <c r="L83" s="74" t="s">
        <v>266</v>
      </c>
      <c r="M83" s="45">
        <v>49829</v>
      </c>
      <c r="N83" s="45">
        <v>19931600</v>
      </c>
      <c r="O83" s="42" t="s">
        <v>467</v>
      </c>
      <c r="P83" s="79" t="s">
        <v>2733</v>
      </c>
    </row>
    <row r="84" spans="1:16" s="47" customFormat="1" ht="38.25">
      <c r="A84" s="74">
        <f>IF($C84&lt;&gt;"",SUBTOTAL(103,$C$4:$C84),"")</f>
        <v>66</v>
      </c>
      <c r="B84" s="48" t="s">
        <v>1523</v>
      </c>
      <c r="C84" s="74" t="s">
        <v>389</v>
      </c>
      <c r="D84" s="42" t="s">
        <v>263</v>
      </c>
      <c r="E84" s="74" t="s">
        <v>558</v>
      </c>
      <c r="F84" s="48" t="s">
        <v>1522</v>
      </c>
      <c r="G84" s="48" t="s">
        <v>736</v>
      </c>
      <c r="H84" s="44">
        <v>400</v>
      </c>
      <c r="I84" s="48" t="s">
        <v>267</v>
      </c>
      <c r="J84" s="48" t="s">
        <v>265</v>
      </c>
      <c r="K84" s="48" t="s">
        <v>750</v>
      </c>
      <c r="L84" s="74" t="s">
        <v>268</v>
      </c>
      <c r="M84" s="45">
        <v>124376</v>
      </c>
      <c r="N84" s="45">
        <v>49750400</v>
      </c>
      <c r="O84" s="42" t="s">
        <v>467</v>
      </c>
      <c r="P84" s="79" t="s">
        <v>2733</v>
      </c>
    </row>
    <row r="85" spans="1:16" s="47" customFormat="1" ht="38.25">
      <c r="A85" s="74">
        <f>IF($C85&lt;&gt;"",SUBTOTAL(103,$C$4:$C85),"")</f>
        <v>67</v>
      </c>
      <c r="B85" s="48" t="s">
        <v>1614</v>
      </c>
      <c r="C85" s="74" t="s">
        <v>389</v>
      </c>
      <c r="D85" s="42" t="s">
        <v>1615</v>
      </c>
      <c r="E85" s="74" t="s">
        <v>762</v>
      </c>
      <c r="F85" s="48" t="s">
        <v>1616</v>
      </c>
      <c r="G85" s="48" t="s">
        <v>749</v>
      </c>
      <c r="H85" s="44">
        <v>3000</v>
      </c>
      <c r="I85" s="48" t="s">
        <v>1617</v>
      </c>
      <c r="J85" s="48" t="s">
        <v>1618</v>
      </c>
      <c r="K85" s="48" t="s">
        <v>589</v>
      </c>
      <c r="L85" s="74" t="s">
        <v>1619</v>
      </c>
      <c r="M85" s="45">
        <v>121428</v>
      </c>
      <c r="N85" s="45">
        <v>364284000</v>
      </c>
      <c r="O85" s="42" t="s">
        <v>467</v>
      </c>
      <c r="P85" s="79" t="s">
        <v>2733</v>
      </c>
    </row>
    <row r="86" spans="1:16" s="47" customFormat="1" ht="38.25">
      <c r="A86" s="74">
        <f>IF($C86&lt;&gt;"",SUBTOTAL(103,$C$4:$C86),"")</f>
        <v>68</v>
      </c>
      <c r="B86" s="48" t="s">
        <v>1620</v>
      </c>
      <c r="C86" s="74" t="s">
        <v>389</v>
      </c>
      <c r="D86" s="42" t="s">
        <v>1615</v>
      </c>
      <c r="E86" s="74" t="s">
        <v>163</v>
      </c>
      <c r="F86" s="48" t="s">
        <v>1621</v>
      </c>
      <c r="G86" s="48" t="s">
        <v>749</v>
      </c>
      <c r="H86" s="44">
        <v>3000</v>
      </c>
      <c r="I86" s="48" t="s">
        <v>1617</v>
      </c>
      <c r="J86" s="48" t="s">
        <v>1618</v>
      </c>
      <c r="K86" s="48" t="s">
        <v>589</v>
      </c>
      <c r="L86" s="74" t="s">
        <v>1622</v>
      </c>
      <c r="M86" s="45">
        <v>157142</v>
      </c>
      <c r="N86" s="45">
        <v>471426000</v>
      </c>
      <c r="O86" s="42" t="s">
        <v>467</v>
      </c>
      <c r="P86" s="79" t="s">
        <v>2733</v>
      </c>
    </row>
    <row r="87" spans="1:16" s="47" customFormat="1" ht="38.25">
      <c r="A87" s="74">
        <f>IF($C87&lt;&gt;"",SUBTOTAL(103,$C$4:$C87),"")</f>
        <v>69</v>
      </c>
      <c r="B87" s="48" t="s">
        <v>1641</v>
      </c>
      <c r="C87" s="74" t="s">
        <v>389</v>
      </c>
      <c r="D87" s="42" t="s">
        <v>154</v>
      </c>
      <c r="E87" s="74" t="s">
        <v>427</v>
      </c>
      <c r="F87" s="48" t="s">
        <v>155</v>
      </c>
      <c r="G87" s="48" t="s">
        <v>749</v>
      </c>
      <c r="H87" s="44">
        <v>5000</v>
      </c>
      <c r="I87" s="48" t="s">
        <v>156</v>
      </c>
      <c r="J87" s="48" t="s">
        <v>1642</v>
      </c>
      <c r="K87" s="48" t="s">
        <v>354</v>
      </c>
      <c r="L87" s="74" t="s">
        <v>157</v>
      </c>
      <c r="M87" s="45">
        <v>7492</v>
      </c>
      <c r="N87" s="45">
        <v>37460000</v>
      </c>
      <c r="O87" s="42" t="s">
        <v>467</v>
      </c>
      <c r="P87" s="79" t="s">
        <v>2733</v>
      </c>
    </row>
    <row r="88" spans="1:16" s="47" customFormat="1" ht="89.25">
      <c r="A88" s="74">
        <f>IF($C88&lt;&gt;"",SUBTOTAL(103,$C$4:$C88),"")</f>
        <v>70</v>
      </c>
      <c r="B88" s="48" t="s">
        <v>1643</v>
      </c>
      <c r="C88" s="74" t="s">
        <v>389</v>
      </c>
      <c r="D88" s="42" t="s">
        <v>158</v>
      </c>
      <c r="E88" s="74" t="s">
        <v>159</v>
      </c>
      <c r="F88" s="48" t="s">
        <v>1644</v>
      </c>
      <c r="G88" s="48" t="s">
        <v>749</v>
      </c>
      <c r="H88" s="44">
        <v>30000</v>
      </c>
      <c r="I88" s="48" t="s">
        <v>1645</v>
      </c>
      <c r="J88" s="48" t="s">
        <v>1646</v>
      </c>
      <c r="K88" s="48" t="s">
        <v>339</v>
      </c>
      <c r="L88" s="74" t="s">
        <v>1647</v>
      </c>
      <c r="M88" s="45">
        <v>4634</v>
      </c>
      <c r="N88" s="45">
        <v>139020000</v>
      </c>
      <c r="O88" s="42" t="s">
        <v>467</v>
      </c>
      <c r="P88" s="79" t="s">
        <v>2733</v>
      </c>
    </row>
    <row r="89" spans="1:16" s="47" customFormat="1" ht="51">
      <c r="A89" s="74">
        <f>IF($C89&lt;&gt;"",SUBTOTAL(103,$C$4:$C89),"")</f>
        <v>71</v>
      </c>
      <c r="B89" s="48" t="s">
        <v>1684</v>
      </c>
      <c r="C89" s="74" t="s">
        <v>389</v>
      </c>
      <c r="D89" s="42" t="s">
        <v>61</v>
      </c>
      <c r="E89" s="74" t="s">
        <v>325</v>
      </c>
      <c r="F89" s="48" t="s">
        <v>1685</v>
      </c>
      <c r="G89" s="48" t="s">
        <v>977</v>
      </c>
      <c r="H89" s="44">
        <v>2000</v>
      </c>
      <c r="I89" s="48" t="s">
        <v>1686</v>
      </c>
      <c r="J89" s="48" t="s">
        <v>222</v>
      </c>
      <c r="K89" s="48" t="s">
        <v>750</v>
      </c>
      <c r="L89" s="74" t="s">
        <v>1687</v>
      </c>
      <c r="M89" s="45">
        <v>229355</v>
      </c>
      <c r="N89" s="45">
        <v>458710000</v>
      </c>
      <c r="O89" s="42" t="s">
        <v>467</v>
      </c>
      <c r="P89" s="79" t="s">
        <v>2733</v>
      </c>
    </row>
    <row r="90" spans="1:16" s="47" customFormat="1" ht="38.25">
      <c r="A90" s="74">
        <f>IF($C90&lt;&gt;"",SUBTOTAL(103,$C$4:$C90),"")</f>
        <v>72</v>
      </c>
      <c r="B90" s="48" t="s">
        <v>1726</v>
      </c>
      <c r="C90" s="74" t="s">
        <v>389</v>
      </c>
      <c r="D90" s="42" t="s">
        <v>62</v>
      </c>
      <c r="E90" s="74" t="s">
        <v>63</v>
      </c>
      <c r="F90" s="48" t="s">
        <v>1727</v>
      </c>
      <c r="G90" s="48" t="s">
        <v>749</v>
      </c>
      <c r="H90" s="44">
        <v>5000</v>
      </c>
      <c r="I90" s="48" t="s">
        <v>64</v>
      </c>
      <c r="J90" s="48" t="s">
        <v>1642</v>
      </c>
      <c r="K90" s="48" t="s">
        <v>354</v>
      </c>
      <c r="L90" s="74" t="s">
        <v>65</v>
      </c>
      <c r="M90" s="45">
        <v>2849</v>
      </c>
      <c r="N90" s="45">
        <v>14245000</v>
      </c>
      <c r="O90" s="42" t="s">
        <v>467</v>
      </c>
      <c r="P90" s="79" t="s">
        <v>2733</v>
      </c>
    </row>
    <row r="91" spans="1:16" s="47" customFormat="1" ht="38.25">
      <c r="A91" s="74">
        <f>IF($C91&lt;&gt;"",SUBTOTAL(103,$C$4:$C91),"")</f>
        <v>73</v>
      </c>
      <c r="B91" s="48" t="s">
        <v>1842</v>
      </c>
      <c r="C91" s="74" t="s">
        <v>389</v>
      </c>
      <c r="D91" s="42" t="s">
        <v>66</v>
      </c>
      <c r="E91" s="74" t="s">
        <v>67</v>
      </c>
      <c r="F91" s="48" t="s">
        <v>1843</v>
      </c>
      <c r="G91" s="48" t="s">
        <v>749</v>
      </c>
      <c r="H91" s="44">
        <v>60000</v>
      </c>
      <c r="I91" s="48" t="s">
        <v>1844</v>
      </c>
      <c r="J91" s="48" t="s">
        <v>68</v>
      </c>
      <c r="K91" s="48" t="s">
        <v>750</v>
      </c>
      <c r="L91" s="74" t="s">
        <v>223</v>
      </c>
      <c r="M91" s="45">
        <v>10387</v>
      </c>
      <c r="N91" s="45">
        <v>623220000</v>
      </c>
      <c r="O91" s="42" t="s">
        <v>467</v>
      </c>
      <c r="P91" s="79" t="s">
        <v>2733</v>
      </c>
    </row>
    <row r="92" spans="1:16" s="47" customFormat="1" ht="38.25">
      <c r="A92" s="74">
        <f>IF($C92&lt;&gt;"",SUBTOTAL(103,$C$4:$C92),"")</f>
        <v>74</v>
      </c>
      <c r="B92" s="48" t="s">
        <v>1884</v>
      </c>
      <c r="C92" s="74" t="s">
        <v>389</v>
      </c>
      <c r="D92" s="42" t="s">
        <v>378</v>
      </c>
      <c r="E92" s="74" t="s">
        <v>405</v>
      </c>
      <c r="F92" s="48" t="s">
        <v>672</v>
      </c>
      <c r="G92" s="48" t="s">
        <v>392</v>
      </c>
      <c r="H92" s="44">
        <v>15000</v>
      </c>
      <c r="I92" s="48" t="s">
        <v>224</v>
      </c>
      <c r="J92" s="48" t="s">
        <v>1642</v>
      </c>
      <c r="K92" s="48" t="s">
        <v>354</v>
      </c>
      <c r="L92" s="74" t="s">
        <v>225</v>
      </c>
      <c r="M92" s="45">
        <v>13698</v>
      </c>
      <c r="N92" s="45">
        <v>205470000</v>
      </c>
      <c r="O92" s="42" t="s">
        <v>467</v>
      </c>
      <c r="P92" s="79" t="s">
        <v>2733</v>
      </c>
    </row>
    <row r="93" spans="1:16" s="47" customFormat="1" ht="89.25">
      <c r="A93" s="74">
        <f>IF($C93&lt;&gt;"",SUBTOTAL(103,$C$4:$C93),"")</f>
        <v>75</v>
      </c>
      <c r="B93" s="48" t="s">
        <v>1887</v>
      </c>
      <c r="C93" s="74" t="s">
        <v>446</v>
      </c>
      <c r="D93" s="42" t="s">
        <v>378</v>
      </c>
      <c r="E93" s="74" t="s">
        <v>558</v>
      </c>
      <c r="F93" s="48" t="s">
        <v>1888</v>
      </c>
      <c r="G93" s="48" t="s">
        <v>749</v>
      </c>
      <c r="H93" s="44">
        <v>15000</v>
      </c>
      <c r="I93" s="48" t="s">
        <v>1844</v>
      </c>
      <c r="J93" s="48" t="s">
        <v>673</v>
      </c>
      <c r="K93" s="48" t="s">
        <v>513</v>
      </c>
      <c r="L93" s="74" t="s">
        <v>1889</v>
      </c>
      <c r="M93" s="45">
        <v>4612</v>
      </c>
      <c r="N93" s="45">
        <v>69180000</v>
      </c>
      <c r="O93" s="42" t="s">
        <v>467</v>
      </c>
      <c r="P93" s="79" t="s">
        <v>2733</v>
      </c>
    </row>
    <row r="94" spans="1:16" s="47" customFormat="1" ht="25.5">
      <c r="A94" s="74">
        <f>IF($C94&lt;&gt;"",SUBTOTAL(103,$C$4:$C94),"")</f>
        <v>76</v>
      </c>
      <c r="B94" s="48" t="s">
        <v>2001</v>
      </c>
      <c r="C94" s="74" t="s">
        <v>389</v>
      </c>
      <c r="D94" s="42" t="s">
        <v>2002</v>
      </c>
      <c r="E94" s="74" t="s">
        <v>2003</v>
      </c>
      <c r="F94" s="48" t="s">
        <v>2004</v>
      </c>
      <c r="G94" s="48" t="s">
        <v>736</v>
      </c>
      <c r="H94" s="44">
        <v>26</v>
      </c>
      <c r="I94" s="48" t="s">
        <v>2005</v>
      </c>
      <c r="J94" s="48" t="s">
        <v>671</v>
      </c>
      <c r="K94" s="48" t="s">
        <v>595</v>
      </c>
      <c r="L94" s="74" t="s">
        <v>2006</v>
      </c>
      <c r="M94" s="45">
        <v>54999</v>
      </c>
      <c r="N94" s="45">
        <v>1429974</v>
      </c>
      <c r="O94" s="42" t="s">
        <v>467</v>
      </c>
      <c r="P94" s="79" t="s">
        <v>2733</v>
      </c>
    </row>
    <row r="95" spans="1:16" s="47" customFormat="1" ht="63.75">
      <c r="A95" s="74">
        <f>IF($C95&lt;&gt;"",SUBTOTAL(103,$C$4:$C95),"")</f>
        <v>77</v>
      </c>
      <c r="B95" s="48" t="s">
        <v>2024</v>
      </c>
      <c r="C95" s="74" t="s">
        <v>389</v>
      </c>
      <c r="D95" s="42" t="s">
        <v>18</v>
      </c>
      <c r="E95" s="74" t="s">
        <v>2025</v>
      </c>
      <c r="F95" s="48" t="s">
        <v>2026</v>
      </c>
      <c r="G95" s="48" t="s">
        <v>11</v>
      </c>
      <c r="H95" s="44">
        <v>250</v>
      </c>
      <c r="I95" s="48" t="s">
        <v>2027</v>
      </c>
      <c r="J95" s="48" t="s">
        <v>640</v>
      </c>
      <c r="K95" s="48" t="s">
        <v>414</v>
      </c>
      <c r="L95" s="74" t="s">
        <v>2028</v>
      </c>
      <c r="M95" s="45">
        <v>56508</v>
      </c>
      <c r="N95" s="45">
        <v>14127000</v>
      </c>
      <c r="O95" s="42" t="s">
        <v>467</v>
      </c>
      <c r="P95" s="79" t="s">
        <v>2733</v>
      </c>
    </row>
    <row r="96" spans="1:16" s="47" customFormat="1" ht="76.5">
      <c r="A96" s="74">
        <f>IF($C96&lt;&gt;"",SUBTOTAL(103,$C$4:$C96),"")</f>
        <v>78</v>
      </c>
      <c r="B96" s="48" t="s">
        <v>2032</v>
      </c>
      <c r="C96" s="74" t="s">
        <v>389</v>
      </c>
      <c r="D96" s="42" t="s">
        <v>18</v>
      </c>
      <c r="E96" s="74" t="s">
        <v>638</v>
      </c>
      <c r="F96" s="48" t="s">
        <v>2033</v>
      </c>
      <c r="G96" s="48" t="s">
        <v>11</v>
      </c>
      <c r="H96" s="44">
        <v>300</v>
      </c>
      <c r="I96" s="48" t="s">
        <v>639</v>
      </c>
      <c r="J96" s="48" t="s">
        <v>640</v>
      </c>
      <c r="K96" s="48" t="s">
        <v>414</v>
      </c>
      <c r="L96" s="74" t="s">
        <v>2034</v>
      </c>
      <c r="M96" s="45">
        <v>42400</v>
      </c>
      <c r="N96" s="45">
        <v>12720000</v>
      </c>
      <c r="O96" s="42" t="s">
        <v>467</v>
      </c>
      <c r="P96" s="79" t="s">
        <v>2733</v>
      </c>
    </row>
    <row r="97" spans="1:16" s="47" customFormat="1" ht="38.25">
      <c r="A97" s="74">
        <f>IF($C97&lt;&gt;"",SUBTOTAL(103,$C$4:$C97),"")</f>
        <v>79</v>
      </c>
      <c r="B97" s="48" t="s">
        <v>2087</v>
      </c>
      <c r="C97" s="74" t="s">
        <v>389</v>
      </c>
      <c r="D97" s="42" t="s">
        <v>799</v>
      </c>
      <c r="E97" s="74" t="s">
        <v>171</v>
      </c>
      <c r="F97" s="48" t="s">
        <v>2088</v>
      </c>
      <c r="G97" s="48" t="s">
        <v>392</v>
      </c>
      <c r="H97" s="44">
        <v>2500</v>
      </c>
      <c r="I97" s="48" t="s">
        <v>697</v>
      </c>
      <c r="J97" s="48" t="s">
        <v>2089</v>
      </c>
      <c r="K97" s="48" t="s">
        <v>875</v>
      </c>
      <c r="L97" s="74" t="s">
        <v>698</v>
      </c>
      <c r="M97" s="45">
        <v>8376</v>
      </c>
      <c r="N97" s="45">
        <v>20940000</v>
      </c>
      <c r="O97" s="42" t="s">
        <v>467</v>
      </c>
      <c r="P97" s="79" t="s">
        <v>2733</v>
      </c>
    </row>
    <row r="98" spans="1:16" s="47" customFormat="1" ht="25.5">
      <c r="A98" s="74">
        <f>IF($C98&lt;&gt;"",SUBTOTAL(103,$C$4:$C98),"")</f>
        <v>80</v>
      </c>
      <c r="B98" s="48" t="s">
        <v>2094</v>
      </c>
      <c r="C98" s="74" t="s">
        <v>389</v>
      </c>
      <c r="D98" s="42" t="s">
        <v>133</v>
      </c>
      <c r="E98" s="74" t="s">
        <v>134</v>
      </c>
      <c r="F98" s="48" t="s">
        <v>2095</v>
      </c>
      <c r="G98" s="48" t="s">
        <v>141</v>
      </c>
      <c r="H98" s="44">
        <v>10000</v>
      </c>
      <c r="I98" s="48" t="s">
        <v>2096</v>
      </c>
      <c r="J98" s="48" t="s">
        <v>2097</v>
      </c>
      <c r="K98" s="48" t="s">
        <v>440</v>
      </c>
      <c r="L98" s="74" t="s">
        <v>2098</v>
      </c>
      <c r="M98" s="45">
        <v>2728</v>
      </c>
      <c r="N98" s="45">
        <v>27280000</v>
      </c>
      <c r="O98" s="42" t="s">
        <v>467</v>
      </c>
      <c r="P98" s="79" t="s">
        <v>2733</v>
      </c>
    </row>
    <row r="99" spans="1:16" s="47" customFormat="1" ht="25.5">
      <c r="A99" s="74">
        <f>IF($C99&lt;&gt;"",SUBTOTAL(103,$C$4:$C99),"")</f>
        <v>81</v>
      </c>
      <c r="B99" s="48" t="s">
        <v>2211</v>
      </c>
      <c r="C99" s="74" t="s">
        <v>389</v>
      </c>
      <c r="D99" s="42" t="s">
        <v>829</v>
      </c>
      <c r="E99" s="74" t="s">
        <v>823</v>
      </c>
      <c r="F99" s="48" t="s">
        <v>2212</v>
      </c>
      <c r="G99" s="48" t="s">
        <v>736</v>
      </c>
      <c r="H99" s="44">
        <v>500</v>
      </c>
      <c r="I99" s="48" t="s">
        <v>2213</v>
      </c>
      <c r="J99" s="48" t="s">
        <v>2214</v>
      </c>
      <c r="K99" s="48" t="s">
        <v>875</v>
      </c>
      <c r="L99" s="74" t="s">
        <v>2215</v>
      </c>
      <c r="M99" s="45">
        <v>145850</v>
      </c>
      <c r="N99" s="45">
        <v>72925000</v>
      </c>
      <c r="O99" s="42" t="s">
        <v>467</v>
      </c>
      <c r="P99" s="79" t="s">
        <v>2733</v>
      </c>
    </row>
    <row r="100" spans="1:16" s="47" customFormat="1" ht="76.5">
      <c r="A100" s="74">
        <f>IF($C100&lt;&gt;"",SUBTOTAL(103,$C$4:$C100),"")</f>
        <v>82</v>
      </c>
      <c r="B100" s="48" t="s">
        <v>2229</v>
      </c>
      <c r="C100" s="74" t="s">
        <v>389</v>
      </c>
      <c r="D100" s="42" t="s">
        <v>826</v>
      </c>
      <c r="E100" s="74" t="s">
        <v>2230</v>
      </c>
      <c r="F100" s="48" t="s">
        <v>2231</v>
      </c>
      <c r="G100" s="48" t="s">
        <v>2232</v>
      </c>
      <c r="H100" s="44">
        <v>500</v>
      </c>
      <c r="I100" s="48" t="s">
        <v>2233</v>
      </c>
      <c r="J100" s="48" t="s">
        <v>2234</v>
      </c>
      <c r="K100" s="48" t="s">
        <v>2235</v>
      </c>
      <c r="L100" s="74" t="s">
        <v>2236</v>
      </c>
      <c r="M100" s="45">
        <v>153999</v>
      </c>
      <c r="N100" s="45">
        <v>76999500</v>
      </c>
      <c r="O100" s="42" t="s">
        <v>467</v>
      </c>
      <c r="P100" s="79" t="s">
        <v>2733</v>
      </c>
    </row>
    <row r="101" spans="1:16" s="47" customFormat="1" ht="38.25">
      <c r="A101" s="74">
        <f>IF($C101&lt;&gt;"",SUBTOTAL(103,$C$4:$C101),"")</f>
        <v>83</v>
      </c>
      <c r="B101" s="48" t="s">
        <v>2282</v>
      </c>
      <c r="C101" s="74" t="s">
        <v>389</v>
      </c>
      <c r="D101" s="42" t="s">
        <v>2283</v>
      </c>
      <c r="E101" s="74" t="s">
        <v>2284</v>
      </c>
      <c r="F101" s="48" t="s">
        <v>2285</v>
      </c>
      <c r="G101" s="48" t="s">
        <v>736</v>
      </c>
      <c r="H101" s="44">
        <v>300</v>
      </c>
      <c r="I101" s="48" t="s">
        <v>2286</v>
      </c>
      <c r="J101" s="48" t="s">
        <v>2287</v>
      </c>
      <c r="K101" s="48" t="s">
        <v>875</v>
      </c>
      <c r="L101" s="74" t="s">
        <v>2288</v>
      </c>
      <c r="M101" s="45">
        <v>3650000</v>
      </c>
      <c r="N101" s="45">
        <v>1095000000</v>
      </c>
      <c r="O101" s="42" t="s">
        <v>467</v>
      </c>
      <c r="P101" s="79" t="s">
        <v>2733</v>
      </c>
    </row>
    <row r="102" spans="1:16" s="47" customFormat="1" ht="51">
      <c r="A102" s="74">
        <f>IF($C102&lt;&gt;"",SUBTOTAL(103,$C$4:$C102),"")</f>
        <v>84</v>
      </c>
      <c r="B102" s="48" t="s">
        <v>2295</v>
      </c>
      <c r="C102" s="74" t="s">
        <v>389</v>
      </c>
      <c r="D102" s="42" t="s">
        <v>2296</v>
      </c>
      <c r="E102" s="74" t="s">
        <v>2297</v>
      </c>
      <c r="F102" s="48" t="s">
        <v>2298</v>
      </c>
      <c r="G102" s="48" t="s">
        <v>736</v>
      </c>
      <c r="H102" s="44">
        <v>100</v>
      </c>
      <c r="I102" s="48" t="s">
        <v>2299</v>
      </c>
      <c r="J102" s="48" t="s">
        <v>115</v>
      </c>
      <c r="K102" s="48" t="s">
        <v>567</v>
      </c>
      <c r="L102" s="74" t="s">
        <v>2300</v>
      </c>
      <c r="M102" s="45">
        <v>5029500</v>
      </c>
      <c r="N102" s="45">
        <v>502950000</v>
      </c>
      <c r="O102" s="42" t="s">
        <v>467</v>
      </c>
      <c r="P102" s="79" t="s">
        <v>2733</v>
      </c>
    </row>
    <row r="103" spans="1:16" s="47" customFormat="1" ht="46.5" customHeight="1">
      <c r="A103" s="74">
        <f>IF($C103&lt;&gt;"",SUBTOTAL(103,$C$4:$C103),"")</f>
        <v>85</v>
      </c>
      <c r="B103" s="48" t="s">
        <v>2354</v>
      </c>
      <c r="C103" s="74" t="s">
        <v>389</v>
      </c>
      <c r="D103" s="42" t="s">
        <v>2355</v>
      </c>
      <c r="E103" s="74" t="s">
        <v>2356</v>
      </c>
      <c r="F103" s="48" t="s">
        <v>2357</v>
      </c>
      <c r="G103" s="48" t="s">
        <v>749</v>
      </c>
      <c r="H103" s="44">
        <v>1000</v>
      </c>
      <c r="I103" s="48" t="s">
        <v>2358</v>
      </c>
      <c r="J103" s="48" t="s">
        <v>2359</v>
      </c>
      <c r="K103" s="48" t="s">
        <v>354</v>
      </c>
      <c r="L103" s="74" t="s">
        <v>2360</v>
      </c>
      <c r="M103" s="45">
        <v>5962</v>
      </c>
      <c r="N103" s="45">
        <v>5962000</v>
      </c>
      <c r="O103" s="42" t="s">
        <v>467</v>
      </c>
      <c r="P103" s="79" t="s">
        <v>2733</v>
      </c>
    </row>
    <row r="104" spans="1:16" s="47" customFormat="1" ht="46.5" customHeight="1">
      <c r="A104" s="74">
        <f>IF($C104&lt;&gt;"",SUBTOTAL(103,$C$4:$C104),"")</f>
        <v>86</v>
      </c>
      <c r="B104" s="48" t="s">
        <v>2361</v>
      </c>
      <c r="C104" s="74" t="s">
        <v>389</v>
      </c>
      <c r="D104" s="42" t="s">
        <v>2362</v>
      </c>
      <c r="E104" s="74" t="s">
        <v>2363</v>
      </c>
      <c r="F104" s="48" t="s">
        <v>2364</v>
      </c>
      <c r="G104" s="48" t="s">
        <v>749</v>
      </c>
      <c r="H104" s="44">
        <v>1000</v>
      </c>
      <c r="I104" s="48" t="s">
        <v>2365</v>
      </c>
      <c r="J104" s="48" t="s">
        <v>132</v>
      </c>
      <c r="K104" s="48" t="s">
        <v>589</v>
      </c>
      <c r="L104" s="74" t="s">
        <v>2366</v>
      </c>
      <c r="M104" s="45">
        <v>2130</v>
      </c>
      <c r="N104" s="45">
        <v>2130000</v>
      </c>
      <c r="O104" s="42" t="s">
        <v>467</v>
      </c>
      <c r="P104" s="79" t="s">
        <v>2733</v>
      </c>
    </row>
    <row r="105" spans="1:16" s="47" customFormat="1" ht="46.5" customHeight="1">
      <c r="A105" s="74">
        <f>IF($C105&lt;&gt;"",SUBTOTAL(103,$C$4:$C105),"")</f>
        <v>87</v>
      </c>
      <c r="B105" s="48" t="s">
        <v>2367</v>
      </c>
      <c r="C105" s="74" t="s">
        <v>389</v>
      </c>
      <c r="D105" s="42" t="s">
        <v>2368</v>
      </c>
      <c r="E105" s="74" t="s">
        <v>2369</v>
      </c>
      <c r="F105" s="48" t="s">
        <v>2370</v>
      </c>
      <c r="G105" s="48" t="s">
        <v>11</v>
      </c>
      <c r="H105" s="44">
        <v>50</v>
      </c>
      <c r="I105" s="48" t="s">
        <v>327</v>
      </c>
      <c r="J105" s="48" t="s">
        <v>2371</v>
      </c>
      <c r="K105" s="48" t="s">
        <v>595</v>
      </c>
      <c r="L105" s="74" t="s">
        <v>2372</v>
      </c>
      <c r="M105" s="45">
        <v>310800</v>
      </c>
      <c r="N105" s="45">
        <v>15540000</v>
      </c>
      <c r="O105" s="42" t="s">
        <v>467</v>
      </c>
      <c r="P105" s="79" t="s">
        <v>2733</v>
      </c>
    </row>
    <row r="106" spans="1:16" s="47" customFormat="1" ht="46.5" customHeight="1">
      <c r="A106" s="74">
        <f>IF($C106&lt;&gt;"",SUBTOTAL(103,$C$4:$C106),"")</f>
        <v>88</v>
      </c>
      <c r="B106" s="48" t="s">
        <v>2382</v>
      </c>
      <c r="C106" s="74" t="s">
        <v>389</v>
      </c>
      <c r="D106" s="42" t="s">
        <v>112</v>
      </c>
      <c r="E106" s="74" t="s">
        <v>2383</v>
      </c>
      <c r="F106" s="48" t="s">
        <v>2384</v>
      </c>
      <c r="G106" s="48" t="s">
        <v>736</v>
      </c>
      <c r="H106" s="44">
        <v>2000</v>
      </c>
      <c r="I106" s="48" t="s">
        <v>113</v>
      </c>
      <c r="J106" s="48" t="s">
        <v>671</v>
      </c>
      <c r="K106" s="48" t="s">
        <v>595</v>
      </c>
      <c r="L106" s="74" t="s">
        <v>114</v>
      </c>
      <c r="M106" s="45">
        <v>39900</v>
      </c>
      <c r="N106" s="45">
        <v>79800000</v>
      </c>
      <c r="O106" s="42" t="s">
        <v>467</v>
      </c>
      <c r="P106" s="79" t="s">
        <v>2733</v>
      </c>
    </row>
    <row r="107" spans="1:16" s="47" customFormat="1" ht="46.5" customHeight="1">
      <c r="A107" s="74">
        <f>IF($C107&lt;&gt;"",SUBTOTAL(103,$C$4:$C107),"")</f>
        <v>89</v>
      </c>
      <c r="B107" s="48" t="s">
        <v>2387</v>
      </c>
      <c r="C107" s="74" t="s">
        <v>389</v>
      </c>
      <c r="D107" s="42" t="s">
        <v>2388</v>
      </c>
      <c r="E107" s="74" t="s">
        <v>2389</v>
      </c>
      <c r="F107" s="48" t="s">
        <v>2390</v>
      </c>
      <c r="G107" s="48" t="s">
        <v>736</v>
      </c>
      <c r="H107" s="44">
        <v>10</v>
      </c>
      <c r="I107" s="48" t="s">
        <v>2391</v>
      </c>
      <c r="J107" s="48" t="s">
        <v>117</v>
      </c>
      <c r="K107" s="48" t="s">
        <v>269</v>
      </c>
      <c r="L107" s="74" t="s">
        <v>2392</v>
      </c>
      <c r="M107" s="45">
        <v>910999</v>
      </c>
      <c r="N107" s="45">
        <v>9109990</v>
      </c>
      <c r="O107" s="42" t="s">
        <v>467</v>
      </c>
      <c r="P107" s="79" t="s">
        <v>2733</v>
      </c>
    </row>
    <row r="108" spans="1:16" s="47" customFormat="1" ht="46.5" customHeight="1">
      <c r="A108" s="74">
        <f>IF($C108&lt;&gt;"",SUBTOTAL(103,$C$4:$C108),"")</f>
        <v>90</v>
      </c>
      <c r="B108" s="48" t="s">
        <v>2409</v>
      </c>
      <c r="C108" s="74" t="s">
        <v>389</v>
      </c>
      <c r="D108" s="42" t="s">
        <v>2410</v>
      </c>
      <c r="E108" s="74" t="s">
        <v>328</v>
      </c>
      <c r="F108" s="48" t="s">
        <v>2411</v>
      </c>
      <c r="G108" s="48" t="s">
        <v>736</v>
      </c>
      <c r="H108" s="44">
        <v>500</v>
      </c>
      <c r="I108" s="48" t="s">
        <v>329</v>
      </c>
      <c r="J108" s="48" t="s">
        <v>2412</v>
      </c>
      <c r="K108" s="48" t="s">
        <v>595</v>
      </c>
      <c r="L108" s="74" t="s">
        <v>330</v>
      </c>
      <c r="M108" s="45">
        <v>35799</v>
      </c>
      <c r="N108" s="45">
        <v>17899500</v>
      </c>
      <c r="O108" s="42" t="s">
        <v>467</v>
      </c>
      <c r="P108" s="79" t="s">
        <v>2733</v>
      </c>
    </row>
    <row r="109" spans="1:16" s="47" customFormat="1" ht="46.5" customHeight="1">
      <c r="A109" s="74">
        <f>IF($C109&lt;&gt;"",SUBTOTAL(103,$C$4:$C109),"")</f>
        <v>91</v>
      </c>
      <c r="B109" s="48" t="s">
        <v>2413</v>
      </c>
      <c r="C109" s="74" t="s">
        <v>389</v>
      </c>
      <c r="D109" s="42" t="s">
        <v>2414</v>
      </c>
      <c r="E109" s="74" t="s">
        <v>2415</v>
      </c>
      <c r="F109" s="48" t="s">
        <v>2416</v>
      </c>
      <c r="G109" s="48" t="s">
        <v>736</v>
      </c>
      <c r="H109" s="44">
        <v>500</v>
      </c>
      <c r="I109" s="48" t="s">
        <v>116</v>
      </c>
      <c r="J109" s="48" t="s">
        <v>671</v>
      </c>
      <c r="K109" s="48" t="s">
        <v>595</v>
      </c>
      <c r="L109" s="74" t="s">
        <v>2417</v>
      </c>
      <c r="M109" s="45">
        <v>42199</v>
      </c>
      <c r="N109" s="45">
        <v>21099500</v>
      </c>
      <c r="O109" s="42" t="s">
        <v>467</v>
      </c>
      <c r="P109" s="79" t="s">
        <v>2733</v>
      </c>
    </row>
    <row r="110" spans="1:16" s="47" customFormat="1" ht="46.5" customHeight="1">
      <c r="A110" s="74">
        <f>IF($C110&lt;&gt;"",SUBTOTAL(103,$C$4:$C110),"")</f>
        <v>92</v>
      </c>
      <c r="B110" s="48" t="s">
        <v>2418</v>
      </c>
      <c r="C110" s="74" t="s">
        <v>389</v>
      </c>
      <c r="D110" s="42" t="s">
        <v>331</v>
      </c>
      <c r="E110" s="74" t="s">
        <v>332</v>
      </c>
      <c r="F110" s="48" t="s">
        <v>2419</v>
      </c>
      <c r="G110" s="48" t="s">
        <v>736</v>
      </c>
      <c r="H110" s="44">
        <v>500</v>
      </c>
      <c r="I110" s="48" t="s">
        <v>333</v>
      </c>
      <c r="J110" s="48" t="s">
        <v>671</v>
      </c>
      <c r="K110" s="48" t="s">
        <v>595</v>
      </c>
      <c r="L110" s="74" t="s">
        <v>334</v>
      </c>
      <c r="M110" s="45">
        <v>252299</v>
      </c>
      <c r="N110" s="45">
        <v>126149500</v>
      </c>
      <c r="O110" s="42" t="s">
        <v>467</v>
      </c>
      <c r="P110" s="79" t="s">
        <v>2733</v>
      </c>
    </row>
    <row r="111" spans="1:16" s="47" customFormat="1" ht="25.5">
      <c r="A111" s="74">
        <f>IF($C111&lt;&gt;"",SUBTOTAL(103,$C$4:$C111),"")</f>
        <v>93</v>
      </c>
      <c r="B111" s="48" t="s">
        <v>2420</v>
      </c>
      <c r="C111" s="74" t="s">
        <v>389</v>
      </c>
      <c r="D111" s="42" t="s">
        <v>335</v>
      </c>
      <c r="E111" s="74" t="s">
        <v>336</v>
      </c>
      <c r="F111" s="48" t="s">
        <v>2421</v>
      </c>
      <c r="G111" s="48" t="s">
        <v>736</v>
      </c>
      <c r="H111" s="44">
        <v>1000</v>
      </c>
      <c r="I111" s="48" t="s">
        <v>337</v>
      </c>
      <c r="J111" s="48" t="s">
        <v>671</v>
      </c>
      <c r="K111" s="48" t="s">
        <v>595</v>
      </c>
      <c r="L111" s="74" t="s">
        <v>338</v>
      </c>
      <c r="M111" s="45">
        <v>320000</v>
      </c>
      <c r="N111" s="45">
        <v>320000000</v>
      </c>
      <c r="O111" s="42" t="s">
        <v>467</v>
      </c>
      <c r="P111" s="79" t="s">
        <v>2733</v>
      </c>
    </row>
    <row r="112" spans="1:16" s="47" customFormat="1" ht="25.5">
      <c r="A112" s="74">
        <f>IF($C112&lt;&gt;"",SUBTOTAL(103,$C$4:$C112),"")</f>
        <v>94</v>
      </c>
      <c r="B112" s="48" t="s">
        <v>2443</v>
      </c>
      <c r="C112" s="74" t="s">
        <v>389</v>
      </c>
      <c r="D112" s="42" t="s">
        <v>229</v>
      </c>
      <c r="E112" s="74" t="s">
        <v>760</v>
      </c>
      <c r="F112" s="48" t="s">
        <v>2444</v>
      </c>
      <c r="G112" s="48" t="s">
        <v>749</v>
      </c>
      <c r="H112" s="44">
        <v>10000</v>
      </c>
      <c r="I112" s="48" t="s">
        <v>2445</v>
      </c>
      <c r="J112" s="48" t="s">
        <v>230</v>
      </c>
      <c r="K112" s="48" t="s">
        <v>354</v>
      </c>
      <c r="L112" s="74" t="s">
        <v>231</v>
      </c>
      <c r="M112" s="45">
        <v>3300</v>
      </c>
      <c r="N112" s="45">
        <v>33000000</v>
      </c>
      <c r="O112" s="42" t="s">
        <v>467</v>
      </c>
      <c r="P112" s="79" t="s">
        <v>2733</v>
      </c>
    </row>
    <row r="113" spans="1:16" s="47" customFormat="1" ht="51">
      <c r="A113" s="74">
        <f>IF($C113&lt;&gt;"",SUBTOTAL(103,$C$4:$C113),"")</f>
        <v>95</v>
      </c>
      <c r="B113" s="48" t="s">
        <v>2493</v>
      </c>
      <c r="C113" s="74" t="s">
        <v>733</v>
      </c>
      <c r="D113" s="42" t="s">
        <v>2494</v>
      </c>
      <c r="E113" s="74" t="s">
        <v>2495</v>
      </c>
      <c r="F113" s="48" t="s">
        <v>2496</v>
      </c>
      <c r="G113" s="48" t="s">
        <v>736</v>
      </c>
      <c r="H113" s="44">
        <v>10000</v>
      </c>
      <c r="I113" s="48" t="s">
        <v>2497</v>
      </c>
      <c r="J113" s="48" t="s">
        <v>2498</v>
      </c>
      <c r="K113" s="48" t="s">
        <v>2499</v>
      </c>
      <c r="L113" s="74" t="s">
        <v>2500</v>
      </c>
      <c r="M113" s="45">
        <v>96870</v>
      </c>
      <c r="N113" s="45">
        <v>968700000</v>
      </c>
      <c r="O113" s="42" t="s">
        <v>467</v>
      </c>
      <c r="P113" s="79" t="s">
        <v>2733</v>
      </c>
    </row>
    <row r="114" spans="1:16" s="47" customFormat="1" ht="76.5">
      <c r="A114" s="74">
        <f>IF($C114&lt;&gt;"",SUBTOTAL(103,$C$4:$C114),"")</f>
        <v>96</v>
      </c>
      <c r="B114" s="48" t="s">
        <v>2515</v>
      </c>
      <c r="C114" s="74" t="s">
        <v>389</v>
      </c>
      <c r="D114" s="42" t="s">
        <v>538</v>
      </c>
      <c r="E114" s="74" t="s">
        <v>752</v>
      </c>
      <c r="F114" s="48" t="s">
        <v>87</v>
      </c>
      <c r="G114" s="48" t="s">
        <v>749</v>
      </c>
      <c r="H114" s="44">
        <v>4000</v>
      </c>
      <c r="I114" s="48" t="s">
        <v>88</v>
      </c>
      <c r="J114" s="48" t="s">
        <v>1642</v>
      </c>
      <c r="K114" s="48" t="s">
        <v>354</v>
      </c>
      <c r="L114" s="74" t="s">
        <v>89</v>
      </c>
      <c r="M114" s="45">
        <v>1636</v>
      </c>
      <c r="N114" s="45">
        <v>6544000</v>
      </c>
      <c r="O114" s="42" t="s">
        <v>467</v>
      </c>
      <c r="P114" s="79" t="s">
        <v>2733</v>
      </c>
    </row>
    <row r="115" spans="1:16" s="47" customFormat="1" ht="51">
      <c r="A115" s="74">
        <f>IF($C115&lt;&gt;"",SUBTOTAL(103,$C$4:$C115),"")</f>
        <v>97</v>
      </c>
      <c r="B115" s="48" t="s">
        <v>2518</v>
      </c>
      <c r="C115" s="74" t="s">
        <v>389</v>
      </c>
      <c r="D115" s="42" t="s">
        <v>538</v>
      </c>
      <c r="E115" s="74" t="s">
        <v>515</v>
      </c>
      <c r="F115" s="48" t="s">
        <v>90</v>
      </c>
      <c r="G115" s="48" t="s">
        <v>749</v>
      </c>
      <c r="H115" s="44">
        <v>5000</v>
      </c>
      <c r="I115" s="48" t="s">
        <v>91</v>
      </c>
      <c r="J115" s="48" t="s">
        <v>1642</v>
      </c>
      <c r="K115" s="48" t="s">
        <v>354</v>
      </c>
      <c r="L115" s="74" t="s">
        <v>92</v>
      </c>
      <c r="M115" s="45">
        <v>2579</v>
      </c>
      <c r="N115" s="45">
        <v>12895000</v>
      </c>
      <c r="O115" s="42" t="s">
        <v>467</v>
      </c>
      <c r="P115" s="79" t="s">
        <v>2733</v>
      </c>
    </row>
    <row r="116" spans="1:16" s="47" customFormat="1" ht="76.5">
      <c r="A116" s="74">
        <f>IF($C116&lt;&gt;"",SUBTOTAL(103,$C$4:$C116),"")</f>
        <v>98</v>
      </c>
      <c r="B116" s="48" t="s">
        <v>2588</v>
      </c>
      <c r="C116" s="74" t="s">
        <v>389</v>
      </c>
      <c r="D116" s="42" t="s">
        <v>2589</v>
      </c>
      <c r="E116" s="74" t="s">
        <v>2590</v>
      </c>
      <c r="F116" s="48" t="s">
        <v>2591</v>
      </c>
      <c r="G116" s="48" t="s">
        <v>550</v>
      </c>
      <c r="H116" s="44">
        <v>300</v>
      </c>
      <c r="I116" s="48" t="s">
        <v>2592</v>
      </c>
      <c r="J116" s="48" t="s">
        <v>2593</v>
      </c>
      <c r="K116" s="48" t="s">
        <v>595</v>
      </c>
      <c r="L116" s="74" t="s">
        <v>2594</v>
      </c>
      <c r="M116" s="45">
        <v>696499</v>
      </c>
      <c r="N116" s="45">
        <v>208949700</v>
      </c>
      <c r="O116" s="42" t="s">
        <v>467</v>
      </c>
      <c r="P116" s="79" t="s">
        <v>2733</v>
      </c>
    </row>
    <row r="117" spans="1:16" s="47" customFormat="1" ht="50.25" customHeight="1">
      <c r="A117" s="74">
        <f>IF($C117&lt;&gt;"",SUBTOTAL(103,$C$4:$C117),"")</f>
        <v>99</v>
      </c>
      <c r="B117" s="48" t="s">
        <v>2602</v>
      </c>
      <c r="C117" s="74" t="s">
        <v>389</v>
      </c>
      <c r="D117" s="42" t="s">
        <v>2603</v>
      </c>
      <c r="E117" s="74" t="s">
        <v>2604</v>
      </c>
      <c r="F117" s="48" t="s">
        <v>2605</v>
      </c>
      <c r="G117" s="48" t="s">
        <v>392</v>
      </c>
      <c r="H117" s="44">
        <v>1000</v>
      </c>
      <c r="I117" s="48" t="s">
        <v>2606</v>
      </c>
      <c r="J117" s="48" t="s">
        <v>324</v>
      </c>
      <c r="K117" s="48" t="s">
        <v>354</v>
      </c>
      <c r="L117" s="74" t="s">
        <v>2607</v>
      </c>
      <c r="M117" s="45">
        <v>6600</v>
      </c>
      <c r="N117" s="45">
        <v>6600000</v>
      </c>
      <c r="O117" s="42" t="s">
        <v>467</v>
      </c>
      <c r="P117" s="79" t="s">
        <v>2733</v>
      </c>
    </row>
    <row r="118" spans="1:16" s="47" customFormat="1" ht="50.25" customHeight="1">
      <c r="A118" s="74">
        <f>IF($C118&lt;&gt;"",SUBTOTAL(103,$C$4:$C118),"")</f>
        <v>100</v>
      </c>
      <c r="B118" s="48" t="s">
        <v>2608</v>
      </c>
      <c r="C118" s="74" t="s">
        <v>555</v>
      </c>
      <c r="D118" s="42" t="s">
        <v>596</v>
      </c>
      <c r="E118" s="74" t="s">
        <v>597</v>
      </c>
      <c r="F118" s="48" t="s">
        <v>2609</v>
      </c>
      <c r="G118" s="48" t="s">
        <v>11</v>
      </c>
      <c r="H118" s="44">
        <v>1200</v>
      </c>
      <c r="I118" s="48" t="s">
        <v>2610</v>
      </c>
      <c r="J118" s="48" t="s">
        <v>494</v>
      </c>
      <c r="K118" s="48" t="s">
        <v>513</v>
      </c>
      <c r="L118" s="74" t="s">
        <v>2611</v>
      </c>
      <c r="M118" s="45">
        <v>16600</v>
      </c>
      <c r="N118" s="45">
        <v>19920000</v>
      </c>
      <c r="O118" s="42" t="s">
        <v>467</v>
      </c>
      <c r="P118" s="79" t="s">
        <v>2733</v>
      </c>
    </row>
    <row r="119" spans="1:16" s="47" customFormat="1" ht="50.25" customHeight="1">
      <c r="A119" s="74">
        <f>IF($C119&lt;&gt;"",SUBTOTAL(103,$C$4:$C119),"")</f>
        <v>101</v>
      </c>
      <c r="B119" s="48" t="s">
        <v>2629</v>
      </c>
      <c r="C119" s="74" t="s">
        <v>555</v>
      </c>
      <c r="D119" s="42" t="s">
        <v>774</v>
      </c>
      <c r="E119" s="74" t="s">
        <v>599</v>
      </c>
      <c r="F119" s="48" t="s">
        <v>2394</v>
      </c>
      <c r="G119" s="48" t="s">
        <v>11</v>
      </c>
      <c r="H119" s="44">
        <v>5000</v>
      </c>
      <c r="I119" s="48" t="s">
        <v>2630</v>
      </c>
      <c r="J119" s="48" t="s">
        <v>494</v>
      </c>
      <c r="K119" s="48" t="s">
        <v>513</v>
      </c>
      <c r="L119" s="74" t="s">
        <v>598</v>
      </c>
      <c r="M119" s="45">
        <v>13900</v>
      </c>
      <c r="N119" s="45">
        <v>69500000</v>
      </c>
      <c r="O119" s="42" t="s">
        <v>467</v>
      </c>
      <c r="P119" s="79" t="s">
        <v>2733</v>
      </c>
    </row>
    <row r="120" spans="1:16" s="47" customFormat="1" ht="76.5">
      <c r="A120" s="74">
        <f>IF($C120&lt;&gt;"",SUBTOTAL(103,$C$4:$C120),"")</f>
        <v>102</v>
      </c>
      <c r="B120" s="48" t="s">
        <v>2658</v>
      </c>
      <c r="C120" s="74" t="s">
        <v>389</v>
      </c>
      <c r="D120" s="42" t="s">
        <v>838</v>
      </c>
      <c r="E120" s="74" t="s">
        <v>839</v>
      </c>
      <c r="F120" s="48" t="s">
        <v>2659</v>
      </c>
      <c r="G120" s="48" t="s">
        <v>749</v>
      </c>
      <c r="H120" s="44">
        <v>5000</v>
      </c>
      <c r="I120" s="48" t="s">
        <v>2660</v>
      </c>
      <c r="J120" s="48" t="s">
        <v>2661</v>
      </c>
      <c r="K120" s="48" t="s">
        <v>750</v>
      </c>
      <c r="L120" s="74" t="s">
        <v>191</v>
      </c>
      <c r="M120" s="45">
        <v>4721</v>
      </c>
      <c r="N120" s="45">
        <v>23605000</v>
      </c>
      <c r="O120" s="42" t="s">
        <v>467</v>
      </c>
      <c r="P120" s="79" t="s">
        <v>2733</v>
      </c>
    </row>
    <row r="121" spans="1:16" s="47" customFormat="1" ht="55.5" customHeight="1">
      <c r="A121" s="74">
        <f>IF($C121&lt;&gt;"",SUBTOTAL(103,$C$4:$C121),"")</f>
        <v>103</v>
      </c>
      <c r="B121" s="48" t="s">
        <v>2671</v>
      </c>
      <c r="C121" s="74" t="s">
        <v>389</v>
      </c>
      <c r="D121" s="42" t="s">
        <v>364</v>
      </c>
      <c r="E121" s="74" t="s">
        <v>365</v>
      </c>
      <c r="F121" s="48" t="s">
        <v>2672</v>
      </c>
      <c r="G121" s="48" t="s">
        <v>392</v>
      </c>
      <c r="H121" s="44">
        <v>3000</v>
      </c>
      <c r="I121" s="48" t="s">
        <v>192</v>
      </c>
      <c r="J121" s="48" t="s">
        <v>132</v>
      </c>
      <c r="K121" s="48" t="s">
        <v>589</v>
      </c>
      <c r="L121" s="74" t="s">
        <v>193</v>
      </c>
      <c r="M121" s="45">
        <v>33075</v>
      </c>
      <c r="N121" s="45">
        <v>99225000</v>
      </c>
      <c r="O121" s="42" t="s">
        <v>467</v>
      </c>
      <c r="P121" s="79" t="s">
        <v>2733</v>
      </c>
    </row>
    <row r="122" spans="1:16" s="47" customFormat="1" ht="51">
      <c r="A122" s="74">
        <f>IF($C122&lt;&gt;"",SUBTOTAL(103,$C$4:$C122),"")</f>
        <v>104</v>
      </c>
      <c r="B122" s="48" t="s">
        <v>2677</v>
      </c>
      <c r="C122" s="74" t="s">
        <v>389</v>
      </c>
      <c r="D122" s="42" t="s">
        <v>364</v>
      </c>
      <c r="E122" s="74" t="s">
        <v>365</v>
      </c>
      <c r="F122" s="48" t="s">
        <v>2672</v>
      </c>
      <c r="G122" s="48" t="s">
        <v>749</v>
      </c>
      <c r="H122" s="44">
        <v>6000</v>
      </c>
      <c r="I122" s="48" t="s">
        <v>2678</v>
      </c>
      <c r="J122" s="48" t="s">
        <v>2679</v>
      </c>
      <c r="K122" s="48" t="s">
        <v>589</v>
      </c>
      <c r="L122" s="74" t="s">
        <v>194</v>
      </c>
      <c r="M122" s="45">
        <v>3507</v>
      </c>
      <c r="N122" s="45">
        <v>21042000</v>
      </c>
      <c r="O122" s="42" t="s">
        <v>467</v>
      </c>
      <c r="P122" s="79" t="s">
        <v>2733</v>
      </c>
    </row>
    <row r="123" spans="1:16" s="59" customFormat="1" ht="24">
      <c r="A123" s="75">
        <f>COUNTBLANK($C$4:C123)</f>
        <v>16</v>
      </c>
      <c r="B123" s="87" t="s">
        <v>2748</v>
      </c>
      <c r="C123" s="75"/>
      <c r="D123" s="60"/>
      <c r="E123" s="75"/>
      <c r="F123" s="61"/>
      <c r="G123" s="61"/>
      <c r="H123" s="62"/>
      <c r="I123" s="61"/>
      <c r="J123" s="61"/>
      <c r="K123" s="61"/>
      <c r="L123" s="74"/>
      <c r="M123" s="106">
        <v>13863224250</v>
      </c>
      <c r="N123" s="106"/>
      <c r="O123" s="78" t="s">
        <v>963</v>
      </c>
      <c r="P123" s="79" t="s">
        <v>2733</v>
      </c>
    </row>
    <row r="124" spans="1:16" s="47" customFormat="1" ht="38.25">
      <c r="A124" s="74">
        <f>IF($C124&lt;&gt;"",SUBTOTAL(103,$C$4:$C124),"")</f>
        <v>105</v>
      </c>
      <c r="B124" s="48" t="s">
        <v>960</v>
      </c>
      <c r="C124" s="74" t="s">
        <v>389</v>
      </c>
      <c r="D124" s="42" t="s">
        <v>725</v>
      </c>
      <c r="E124" s="74" t="s">
        <v>726</v>
      </c>
      <c r="F124" s="48" t="s">
        <v>961</v>
      </c>
      <c r="G124" s="48" t="s">
        <v>392</v>
      </c>
      <c r="H124" s="44">
        <v>500</v>
      </c>
      <c r="I124" s="48" t="s">
        <v>962</v>
      </c>
      <c r="J124" s="48" t="s">
        <v>261</v>
      </c>
      <c r="K124" s="48" t="s">
        <v>750</v>
      </c>
      <c r="L124" s="74" t="s">
        <v>434</v>
      </c>
      <c r="M124" s="45">
        <v>57750</v>
      </c>
      <c r="N124" s="45">
        <v>28875000</v>
      </c>
      <c r="O124" s="42" t="s">
        <v>963</v>
      </c>
      <c r="P124" s="79" t="s">
        <v>2733</v>
      </c>
    </row>
    <row r="125" spans="1:16" s="47" customFormat="1" ht="38.25">
      <c r="A125" s="74">
        <f>IF($C125&lt;&gt;"",SUBTOTAL(103,$C$4:$C125),"")</f>
        <v>106</v>
      </c>
      <c r="B125" s="48" t="s">
        <v>973</v>
      </c>
      <c r="C125" s="74" t="s">
        <v>389</v>
      </c>
      <c r="D125" s="42" t="s">
        <v>974</v>
      </c>
      <c r="E125" s="74" t="s">
        <v>975</v>
      </c>
      <c r="F125" s="48" t="s">
        <v>976</v>
      </c>
      <c r="G125" s="48" t="s">
        <v>977</v>
      </c>
      <c r="H125" s="44">
        <v>50</v>
      </c>
      <c r="I125" s="48" t="s">
        <v>978</v>
      </c>
      <c r="J125" s="48" t="s">
        <v>979</v>
      </c>
      <c r="K125" s="48" t="s">
        <v>750</v>
      </c>
      <c r="L125" s="74" t="s">
        <v>980</v>
      </c>
      <c r="M125" s="45">
        <v>15350955</v>
      </c>
      <c r="N125" s="45">
        <v>767547750</v>
      </c>
      <c r="O125" s="42" t="s">
        <v>963</v>
      </c>
      <c r="P125" s="79" t="s">
        <v>2733</v>
      </c>
    </row>
    <row r="126" spans="1:16" s="47" customFormat="1" ht="51">
      <c r="A126" s="74">
        <f>IF($C126&lt;&gt;"",SUBTOTAL(103,$C$4:$C126),"")</f>
        <v>107</v>
      </c>
      <c r="B126" s="48" t="s">
        <v>987</v>
      </c>
      <c r="C126" s="74" t="s">
        <v>389</v>
      </c>
      <c r="D126" s="42" t="s">
        <v>240</v>
      </c>
      <c r="E126" s="74" t="s">
        <v>576</v>
      </c>
      <c r="F126" s="48" t="s">
        <v>102</v>
      </c>
      <c r="G126" s="48" t="s">
        <v>749</v>
      </c>
      <c r="H126" s="44">
        <v>1000</v>
      </c>
      <c r="I126" s="48" t="s">
        <v>988</v>
      </c>
      <c r="J126" s="48" t="s">
        <v>989</v>
      </c>
      <c r="K126" s="48" t="s">
        <v>990</v>
      </c>
      <c r="L126" s="74" t="s">
        <v>991</v>
      </c>
      <c r="M126" s="45">
        <v>89426</v>
      </c>
      <c r="N126" s="45">
        <v>89426000</v>
      </c>
      <c r="O126" s="42" t="s">
        <v>963</v>
      </c>
      <c r="P126" s="79" t="s">
        <v>2733</v>
      </c>
    </row>
    <row r="127" spans="1:16" s="47" customFormat="1" ht="63.75">
      <c r="A127" s="74">
        <f>IF($C127&lt;&gt;"",SUBTOTAL(103,$C$4:$C127),"")</f>
        <v>108</v>
      </c>
      <c r="B127" s="48" t="s">
        <v>992</v>
      </c>
      <c r="C127" s="74" t="s">
        <v>389</v>
      </c>
      <c r="D127" s="42" t="s">
        <v>240</v>
      </c>
      <c r="E127" s="74" t="s">
        <v>577</v>
      </c>
      <c r="F127" s="48" t="s">
        <v>993</v>
      </c>
      <c r="G127" s="48" t="s">
        <v>749</v>
      </c>
      <c r="H127" s="44">
        <v>2000</v>
      </c>
      <c r="I127" s="48" t="s">
        <v>988</v>
      </c>
      <c r="J127" s="48" t="s">
        <v>994</v>
      </c>
      <c r="K127" s="48" t="s">
        <v>990</v>
      </c>
      <c r="L127" s="74" t="s">
        <v>995</v>
      </c>
      <c r="M127" s="45">
        <v>98615</v>
      </c>
      <c r="N127" s="45">
        <v>197230000</v>
      </c>
      <c r="O127" s="42" t="s">
        <v>963</v>
      </c>
      <c r="P127" s="79" t="s">
        <v>2733</v>
      </c>
    </row>
    <row r="128" spans="1:16" s="47" customFormat="1" ht="25.5">
      <c r="A128" s="74">
        <f>IF($C128&lt;&gt;"",SUBTOTAL(103,$C$4:$C128),"")</f>
        <v>109</v>
      </c>
      <c r="B128" s="48" t="s">
        <v>1183</v>
      </c>
      <c r="C128" s="74" t="s">
        <v>389</v>
      </c>
      <c r="D128" s="42" t="s">
        <v>874</v>
      </c>
      <c r="E128" s="74" t="s">
        <v>477</v>
      </c>
      <c r="F128" s="48" t="s">
        <v>644</v>
      </c>
      <c r="G128" s="48" t="s">
        <v>749</v>
      </c>
      <c r="H128" s="44">
        <v>5000</v>
      </c>
      <c r="I128" s="48" t="s">
        <v>1184</v>
      </c>
      <c r="J128" s="48" t="s">
        <v>1185</v>
      </c>
      <c r="K128" s="48" t="s">
        <v>74</v>
      </c>
      <c r="L128" s="74" t="s">
        <v>645</v>
      </c>
      <c r="M128" s="45">
        <v>9322</v>
      </c>
      <c r="N128" s="45">
        <v>46610000</v>
      </c>
      <c r="O128" s="42" t="s">
        <v>963</v>
      </c>
      <c r="P128" s="79" t="s">
        <v>2733</v>
      </c>
    </row>
    <row r="129" spans="1:16" s="47" customFormat="1" ht="25.5">
      <c r="A129" s="74">
        <f>IF($C129&lt;&gt;"",SUBTOTAL(103,$C$4:$C129),"")</f>
        <v>110</v>
      </c>
      <c r="B129" s="48" t="s">
        <v>1263</v>
      </c>
      <c r="C129" s="74" t="s">
        <v>389</v>
      </c>
      <c r="D129" s="42" t="s">
        <v>1264</v>
      </c>
      <c r="E129" s="74" t="s">
        <v>739</v>
      </c>
      <c r="F129" s="48" t="s">
        <v>1265</v>
      </c>
      <c r="G129" s="48" t="s">
        <v>749</v>
      </c>
      <c r="H129" s="44">
        <v>10000</v>
      </c>
      <c r="I129" s="48" t="s">
        <v>1266</v>
      </c>
      <c r="J129" s="48" t="s">
        <v>1185</v>
      </c>
      <c r="K129" s="48" t="s">
        <v>74</v>
      </c>
      <c r="L129" s="74" t="s">
        <v>1267</v>
      </c>
      <c r="M129" s="45">
        <v>7219</v>
      </c>
      <c r="N129" s="45">
        <v>72190000</v>
      </c>
      <c r="O129" s="42" t="s">
        <v>963</v>
      </c>
      <c r="P129" s="79" t="s">
        <v>2733</v>
      </c>
    </row>
    <row r="130" spans="1:16" s="47" customFormat="1" ht="25.5">
      <c r="A130" s="74">
        <f>IF($C130&lt;&gt;"",SUBTOTAL(103,$C$4:$C130),"")</f>
        <v>111</v>
      </c>
      <c r="B130" s="48" t="s">
        <v>1443</v>
      </c>
      <c r="C130" s="74" t="s">
        <v>389</v>
      </c>
      <c r="D130" s="42" t="s">
        <v>241</v>
      </c>
      <c r="E130" s="74" t="s">
        <v>752</v>
      </c>
      <c r="F130" s="48" t="s">
        <v>197</v>
      </c>
      <c r="G130" s="48" t="s">
        <v>749</v>
      </c>
      <c r="H130" s="44">
        <v>200</v>
      </c>
      <c r="I130" s="48" t="s">
        <v>1444</v>
      </c>
      <c r="J130" s="48" t="s">
        <v>198</v>
      </c>
      <c r="K130" s="48" t="s">
        <v>750</v>
      </c>
      <c r="L130" s="74" t="s">
        <v>199</v>
      </c>
      <c r="M130" s="45">
        <v>9650</v>
      </c>
      <c r="N130" s="45">
        <v>1930000</v>
      </c>
      <c r="O130" s="42" t="s">
        <v>963</v>
      </c>
      <c r="P130" s="79" t="s">
        <v>2733</v>
      </c>
    </row>
    <row r="131" spans="1:16" s="47" customFormat="1" ht="51">
      <c r="A131" s="74">
        <f>IF($C131&lt;&gt;"",SUBTOTAL(103,$C$4:$C131),"")</f>
        <v>112</v>
      </c>
      <c r="B131" s="48" t="s">
        <v>1474</v>
      </c>
      <c r="C131" s="74" t="s">
        <v>389</v>
      </c>
      <c r="D131" s="42" t="s">
        <v>301</v>
      </c>
      <c r="E131" s="74" t="s">
        <v>302</v>
      </c>
      <c r="F131" s="48" t="s">
        <v>1475</v>
      </c>
      <c r="G131" s="48" t="s">
        <v>736</v>
      </c>
      <c r="H131" s="44">
        <v>5000</v>
      </c>
      <c r="I131" s="48" t="s">
        <v>1476</v>
      </c>
      <c r="J131" s="48" t="s">
        <v>1477</v>
      </c>
      <c r="K131" s="48" t="s">
        <v>135</v>
      </c>
      <c r="L131" s="74" t="s">
        <v>1478</v>
      </c>
      <c r="M131" s="45">
        <v>101360</v>
      </c>
      <c r="N131" s="45">
        <v>506800000</v>
      </c>
      <c r="O131" s="42" t="s">
        <v>963</v>
      </c>
      <c r="P131" s="79" t="s">
        <v>2733</v>
      </c>
    </row>
    <row r="132" spans="1:16" s="47" customFormat="1" ht="38.25">
      <c r="A132" s="74">
        <f>IF($C132&lt;&gt;"",SUBTOTAL(103,$C$4:$C132),"")</f>
        <v>113</v>
      </c>
      <c r="B132" s="48" t="s">
        <v>1516</v>
      </c>
      <c r="C132" s="74" t="s">
        <v>389</v>
      </c>
      <c r="D132" s="42" t="s">
        <v>242</v>
      </c>
      <c r="E132" s="74" t="s">
        <v>752</v>
      </c>
      <c r="F132" s="48" t="s">
        <v>200</v>
      </c>
      <c r="G132" s="48" t="s">
        <v>736</v>
      </c>
      <c r="H132" s="44">
        <v>600</v>
      </c>
      <c r="I132" s="48" t="s">
        <v>1517</v>
      </c>
      <c r="J132" s="48" t="s">
        <v>109</v>
      </c>
      <c r="K132" s="48" t="s">
        <v>750</v>
      </c>
      <c r="L132" s="74" t="s">
        <v>201</v>
      </c>
      <c r="M132" s="45">
        <v>7216800</v>
      </c>
      <c r="N132" s="45">
        <v>4330080000</v>
      </c>
      <c r="O132" s="42" t="s">
        <v>963</v>
      </c>
      <c r="P132" s="79" t="s">
        <v>2733</v>
      </c>
    </row>
    <row r="133" spans="1:16" s="47" customFormat="1" ht="51">
      <c r="A133" s="74">
        <f>IF($C133&lt;&gt;"",SUBTOTAL(103,$C$4:$C133),"")</f>
        <v>114</v>
      </c>
      <c r="B133" s="48" t="s">
        <v>1518</v>
      </c>
      <c r="C133" s="74" t="s">
        <v>389</v>
      </c>
      <c r="D133" s="42" t="s">
        <v>759</v>
      </c>
      <c r="E133" s="74" t="s">
        <v>760</v>
      </c>
      <c r="F133" s="48" t="s">
        <v>1519</v>
      </c>
      <c r="G133" s="48" t="s">
        <v>736</v>
      </c>
      <c r="H133" s="44">
        <v>500</v>
      </c>
      <c r="I133" s="48" t="s">
        <v>1520</v>
      </c>
      <c r="J133" s="48" t="s">
        <v>1477</v>
      </c>
      <c r="K133" s="48" t="s">
        <v>74</v>
      </c>
      <c r="L133" s="74" t="s">
        <v>75</v>
      </c>
      <c r="M133" s="45">
        <v>256756</v>
      </c>
      <c r="N133" s="45">
        <v>128378000</v>
      </c>
      <c r="O133" s="42" t="s">
        <v>963</v>
      </c>
      <c r="P133" s="79" t="s">
        <v>2733</v>
      </c>
    </row>
    <row r="134" spans="1:16" s="47" customFormat="1" ht="51">
      <c r="A134" s="74">
        <f>IF($C134&lt;&gt;"",SUBTOTAL(103,$C$4:$C134),"")</f>
        <v>115</v>
      </c>
      <c r="B134" s="48" t="s">
        <v>1531</v>
      </c>
      <c r="C134" s="74" t="s">
        <v>389</v>
      </c>
      <c r="D134" s="42" t="s">
        <v>437</v>
      </c>
      <c r="E134" s="74" t="s">
        <v>438</v>
      </c>
      <c r="F134" s="48" t="s">
        <v>1532</v>
      </c>
      <c r="G134" s="48" t="s">
        <v>736</v>
      </c>
      <c r="H134" s="44">
        <v>300</v>
      </c>
      <c r="I134" s="48" t="s">
        <v>1533</v>
      </c>
      <c r="J134" s="48" t="s">
        <v>1477</v>
      </c>
      <c r="K134" s="48" t="s">
        <v>74</v>
      </c>
      <c r="L134" s="74" t="s">
        <v>1534</v>
      </c>
      <c r="M134" s="45">
        <v>100426</v>
      </c>
      <c r="N134" s="45">
        <v>30127800</v>
      </c>
      <c r="O134" s="42" t="s">
        <v>963</v>
      </c>
      <c r="P134" s="79" t="s">
        <v>2733</v>
      </c>
    </row>
    <row r="135" spans="1:16" s="47" customFormat="1" ht="51">
      <c r="A135" s="74">
        <f>IF($C135&lt;&gt;"",SUBTOTAL(103,$C$4:$C135),"")</f>
        <v>116</v>
      </c>
      <c r="B135" s="48" t="s">
        <v>1539</v>
      </c>
      <c r="C135" s="74" t="s">
        <v>389</v>
      </c>
      <c r="D135" s="42" t="s">
        <v>437</v>
      </c>
      <c r="E135" s="74" t="s">
        <v>760</v>
      </c>
      <c r="F135" s="48" t="s">
        <v>1540</v>
      </c>
      <c r="G135" s="48" t="s">
        <v>736</v>
      </c>
      <c r="H135" s="44">
        <v>200</v>
      </c>
      <c r="I135" s="48" t="s">
        <v>1541</v>
      </c>
      <c r="J135" s="48" t="s">
        <v>1477</v>
      </c>
      <c r="K135" s="48" t="s">
        <v>74</v>
      </c>
      <c r="L135" s="74" t="s">
        <v>1534</v>
      </c>
      <c r="M135" s="45">
        <v>333488</v>
      </c>
      <c r="N135" s="45">
        <v>66697600</v>
      </c>
      <c r="O135" s="42" t="s">
        <v>963</v>
      </c>
      <c r="P135" s="79" t="s">
        <v>2733</v>
      </c>
    </row>
    <row r="136" spans="1:16" s="47" customFormat="1" ht="38.25">
      <c r="A136" s="74">
        <f>IF($C136&lt;&gt;"",SUBTOTAL(103,$C$4:$C136),"")</f>
        <v>117</v>
      </c>
      <c r="B136" s="48" t="s">
        <v>1546</v>
      </c>
      <c r="C136" s="74" t="s">
        <v>389</v>
      </c>
      <c r="D136" s="42" t="s">
        <v>566</v>
      </c>
      <c r="E136" s="74" t="s">
        <v>760</v>
      </c>
      <c r="F136" s="48" t="s">
        <v>1547</v>
      </c>
      <c r="G136" s="48" t="s">
        <v>736</v>
      </c>
      <c r="H136" s="44">
        <v>100</v>
      </c>
      <c r="I136" s="48" t="s">
        <v>1548</v>
      </c>
      <c r="J136" s="48" t="s">
        <v>1477</v>
      </c>
      <c r="K136" s="48" t="s">
        <v>135</v>
      </c>
      <c r="L136" s="74" t="s">
        <v>1549</v>
      </c>
      <c r="M136" s="45">
        <v>2788488</v>
      </c>
      <c r="N136" s="45">
        <v>278848800</v>
      </c>
      <c r="O136" s="42" t="s">
        <v>963</v>
      </c>
      <c r="P136" s="79" t="s">
        <v>2733</v>
      </c>
    </row>
    <row r="137" spans="1:16" s="47" customFormat="1" ht="38.25">
      <c r="A137" s="74">
        <f>IF($C137&lt;&gt;"",SUBTOTAL(103,$C$4:$C137),"")</f>
        <v>118</v>
      </c>
      <c r="B137" s="48" t="s">
        <v>1574</v>
      </c>
      <c r="C137" s="74" t="s">
        <v>389</v>
      </c>
      <c r="D137" s="42" t="s">
        <v>243</v>
      </c>
      <c r="E137" s="74" t="s">
        <v>485</v>
      </c>
      <c r="F137" s="48" t="s">
        <v>221</v>
      </c>
      <c r="G137" s="48" t="s">
        <v>749</v>
      </c>
      <c r="H137" s="44">
        <v>3600</v>
      </c>
      <c r="I137" s="48" t="s">
        <v>1575</v>
      </c>
      <c r="J137" s="48" t="s">
        <v>50</v>
      </c>
      <c r="K137" s="48" t="s">
        <v>271</v>
      </c>
      <c r="L137" s="74" t="s">
        <v>1576</v>
      </c>
      <c r="M137" s="45">
        <v>22958</v>
      </c>
      <c r="N137" s="45">
        <v>82648800</v>
      </c>
      <c r="O137" s="42" t="s">
        <v>963</v>
      </c>
      <c r="P137" s="79" t="s">
        <v>2733</v>
      </c>
    </row>
    <row r="138" spans="1:16" s="47" customFormat="1" ht="38.25">
      <c r="A138" s="74">
        <f>IF($C138&lt;&gt;"",SUBTOTAL(103,$C$4:$C138),"")</f>
        <v>119</v>
      </c>
      <c r="B138" s="48" t="s">
        <v>1577</v>
      </c>
      <c r="C138" s="74" t="s">
        <v>389</v>
      </c>
      <c r="D138" s="42" t="s">
        <v>243</v>
      </c>
      <c r="E138" s="74" t="s">
        <v>507</v>
      </c>
      <c r="F138" s="48" t="s">
        <v>508</v>
      </c>
      <c r="G138" s="48" t="s">
        <v>749</v>
      </c>
      <c r="H138" s="44">
        <v>500</v>
      </c>
      <c r="I138" s="48" t="s">
        <v>1575</v>
      </c>
      <c r="J138" s="48" t="s">
        <v>50</v>
      </c>
      <c r="K138" s="48" t="s">
        <v>271</v>
      </c>
      <c r="L138" s="74" t="s">
        <v>1578</v>
      </c>
      <c r="M138" s="45">
        <v>45917</v>
      </c>
      <c r="N138" s="45">
        <v>22958500</v>
      </c>
      <c r="O138" s="42" t="s">
        <v>963</v>
      </c>
      <c r="P138" s="79" t="s">
        <v>2733</v>
      </c>
    </row>
    <row r="139" spans="1:16" s="47" customFormat="1" ht="38.25">
      <c r="A139" s="74">
        <f>IF($C139&lt;&gt;"",SUBTOTAL(103,$C$4:$C139),"")</f>
        <v>120</v>
      </c>
      <c r="B139" s="48" t="s">
        <v>1591</v>
      </c>
      <c r="C139" s="74" t="s">
        <v>446</v>
      </c>
      <c r="D139" s="42" t="s">
        <v>244</v>
      </c>
      <c r="E139" s="74" t="s">
        <v>137</v>
      </c>
      <c r="F139" s="48" t="s">
        <v>1592</v>
      </c>
      <c r="G139" s="48" t="s">
        <v>736</v>
      </c>
      <c r="H139" s="44">
        <v>200</v>
      </c>
      <c r="I139" s="48" t="s">
        <v>1593</v>
      </c>
      <c r="J139" s="48" t="s">
        <v>1477</v>
      </c>
      <c r="K139" s="48" t="s">
        <v>74</v>
      </c>
      <c r="L139" s="74" t="s">
        <v>1594</v>
      </c>
      <c r="M139" s="45">
        <v>339364</v>
      </c>
      <c r="N139" s="45">
        <v>67872800</v>
      </c>
      <c r="O139" s="42" t="s">
        <v>963</v>
      </c>
      <c r="P139" s="79" t="s">
        <v>2733</v>
      </c>
    </row>
    <row r="140" spans="1:16" s="47" customFormat="1" ht="63.75">
      <c r="A140" s="74">
        <f>IF($C140&lt;&gt;"",SUBTOTAL(103,$C$4:$C140),"")</f>
        <v>121</v>
      </c>
      <c r="B140" s="48" t="s">
        <v>1629</v>
      </c>
      <c r="C140" s="74" t="s">
        <v>389</v>
      </c>
      <c r="D140" s="42" t="s">
        <v>219</v>
      </c>
      <c r="E140" s="74" t="s">
        <v>578</v>
      </c>
      <c r="F140" s="48" t="s">
        <v>509</v>
      </c>
      <c r="G140" s="48" t="s">
        <v>736</v>
      </c>
      <c r="H140" s="44">
        <v>300</v>
      </c>
      <c r="I140" s="48" t="s">
        <v>1630</v>
      </c>
      <c r="J140" s="48" t="s">
        <v>510</v>
      </c>
      <c r="K140" s="48" t="s">
        <v>354</v>
      </c>
      <c r="L140" s="74" t="s">
        <v>511</v>
      </c>
      <c r="M140" s="45">
        <v>7700000</v>
      </c>
      <c r="N140" s="45">
        <v>2310000000</v>
      </c>
      <c r="O140" s="42" t="s">
        <v>963</v>
      </c>
      <c r="P140" s="79" t="s">
        <v>2733</v>
      </c>
    </row>
    <row r="141" spans="1:16" s="47" customFormat="1" ht="51">
      <c r="A141" s="74">
        <f>IF($C141&lt;&gt;"",SUBTOTAL(103,$C$4:$C141),"")</f>
        <v>122</v>
      </c>
      <c r="B141" s="48" t="s">
        <v>1631</v>
      </c>
      <c r="C141" s="74" t="s">
        <v>389</v>
      </c>
      <c r="D141" s="42" t="s">
        <v>219</v>
      </c>
      <c r="E141" s="74" t="s">
        <v>579</v>
      </c>
      <c r="F141" s="48" t="s">
        <v>220</v>
      </c>
      <c r="G141" s="48" t="s">
        <v>736</v>
      </c>
      <c r="H141" s="44">
        <v>200</v>
      </c>
      <c r="I141" s="48" t="s">
        <v>1632</v>
      </c>
      <c r="J141" s="48" t="s">
        <v>510</v>
      </c>
      <c r="K141" s="48" t="s">
        <v>354</v>
      </c>
      <c r="L141" s="74" t="s">
        <v>95</v>
      </c>
      <c r="M141" s="45">
        <v>2557000</v>
      </c>
      <c r="N141" s="45">
        <v>511400000</v>
      </c>
      <c r="O141" s="42" t="s">
        <v>963</v>
      </c>
      <c r="P141" s="79" t="s">
        <v>2733</v>
      </c>
    </row>
    <row r="142" spans="1:16" s="47" customFormat="1" ht="51">
      <c r="A142" s="74">
        <f>IF($C142&lt;&gt;"",SUBTOTAL(103,$C$4:$C142),"")</f>
        <v>123</v>
      </c>
      <c r="B142" s="48" t="s">
        <v>1635</v>
      </c>
      <c r="C142" s="74" t="s">
        <v>389</v>
      </c>
      <c r="D142" s="42" t="s">
        <v>415</v>
      </c>
      <c r="E142" s="74" t="s">
        <v>416</v>
      </c>
      <c r="F142" s="48" t="s">
        <v>1636</v>
      </c>
      <c r="G142" s="48" t="s">
        <v>736</v>
      </c>
      <c r="H142" s="44">
        <v>50</v>
      </c>
      <c r="I142" s="48" t="s">
        <v>1533</v>
      </c>
      <c r="J142" s="48" t="s">
        <v>1477</v>
      </c>
      <c r="K142" s="48" t="s">
        <v>74</v>
      </c>
      <c r="L142" s="74" t="s">
        <v>417</v>
      </c>
      <c r="M142" s="45">
        <v>3163804</v>
      </c>
      <c r="N142" s="45">
        <v>158190200</v>
      </c>
      <c r="O142" s="42" t="s">
        <v>963</v>
      </c>
      <c r="P142" s="79" t="s">
        <v>2733</v>
      </c>
    </row>
    <row r="143" spans="1:16" s="47" customFormat="1" ht="25.5">
      <c r="A143" s="74">
        <f>IF($C143&lt;&gt;"",SUBTOTAL(103,$C$4:$C143),"")</f>
        <v>124</v>
      </c>
      <c r="B143" s="48" t="s">
        <v>1693</v>
      </c>
      <c r="C143" s="74" t="s">
        <v>389</v>
      </c>
      <c r="D143" s="42" t="s">
        <v>51</v>
      </c>
      <c r="E143" s="74" t="s">
        <v>451</v>
      </c>
      <c r="F143" s="48" t="s">
        <v>847</v>
      </c>
      <c r="G143" s="48" t="s">
        <v>550</v>
      </c>
      <c r="H143" s="44">
        <v>500</v>
      </c>
      <c r="I143" s="48" t="s">
        <v>1694</v>
      </c>
      <c r="J143" s="48" t="s">
        <v>848</v>
      </c>
      <c r="K143" s="48" t="s">
        <v>750</v>
      </c>
      <c r="L143" s="74" t="s">
        <v>849</v>
      </c>
      <c r="M143" s="45">
        <v>93500</v>
      </c>
      <c r="N143" s="45">
        <v>46750000</v>
      </c>
      <c r="O143" s="42" t="s">
        <v>963</v>
      </c>
      <c r="P143" s="79" t="s">
        <v>2733</v>
      </c>
    </row>
    <row r="144" spans="1:16" s="47" customFormat="1" ht="51">
      <c r="A144" s="74">
        <f>IF($C144&lt;&gt;"",SUBTOTAL(103,$C$4:$C144),"")</f>
        <v>125</v>
      </c>
      <c r="B144" s="48" t="s">
        <v>1695</v>
      </c>
      <c r="C144" s="74" t="s">
        <v>389</v>
      </c>
      <c r="D144" s="42" t="s">
        <v>52</v>
      </c>
      <c r="E144" s="74" t="s">
        <v>580</v>
      </c>
      <c r="F144" s="48" t="s">
        <v>850</v>
      </c>
      <c r="G144" s="48" t="s">
        <v>977</v>
      </c>
      <c r="H144" s="44">
        <v>200</v>
      </c>
      <c r="I144" s="48" t="s">
        <v>1696</v>
      </c>
      <c r="J144" s="48" t="s">
        <v>1697</v>
      </c>
      <c r="K144" s="48" t="s">
        <v>354</v>
      </c>
      <c r="L144" s="74" t="s">
        <v>564</v>
      </c>
      <c r="M144" s="45">
        <v>64787</v>
      </c>
      <c r="N144" s="45">
        <v>12957400</v>
      </c>
      <c r="O144" s="42" t="s">
        <v>963</v>
      </c>
      <c r="P144" s="79" t="s">
        <v>2733</v>
      </c>
    </row>
    <row r="145" spans="1:16" s="47" customFormat="1" ht="38.25">
      <c r="A145" s="74">
        <f>IF($C145&lt;&gt;"",SUBTOTAL(103,$C$4:$C145),"")</f>
        <v>126</v>
      </c>
      <c r="B145" s="48" t="s">
        <v>1782</v>
      </c>
      <c r="C145" s="74" t="s">
        <v>389</v>
      </c>
      <c r="D145" s="42" t="s">
        <v>53</v>
      </c>
      <c r="E145" s="74" t="s">
        <v>581</v>
      </c>
      <c r="F145" s="48" t="s">
        <v>435</v>
      </c>
      <c r="G145" s="48" t="s">
        <v>749</v>
      </c>
      <c r="H145" s="44">
        <v>10000</v>
      </c>
      <c r="I145" s="48" t="s">
        <v>1783</v>
      </c>
      <c r="J145" s="48" t="s">
        <v>497</v>
      </c>
      <c r="K145" s="48" t="s">
        <v>498</v>
      </c>
      <c r="L145" s="74" t="s">
        <v>172</v>
      </c>
      <c r="M145" s="45">
        <v>7396</v>
      </c>
      <c r="N145" s="45">
        <v>73960000</v>
      </c>
      <c r="O145" s="42" t="s">
        <v>963</v>
      </c>
      <c r="P145" s="79" t="s">
        <v>2733</v>
      </c>
    </row>
    <row r="146" spans="1:16" s="47" customFormat="1" ht="38.25">
      <c r="A146" s="74">
        <f>IF($C146&lt;&gt;"",SUBTOTAL(103,$C$4:$C146),"")</f>
        <v>127</v>
      </c>
      <c r="B146" s="48" t="s">
        <v>1800</v>
      </c>
      <c r="C146" s="74" t="s">
        <v>446</v>
      </c>
      <c r="D146" s="42" t="s">
        <v>237</v>
      </c>
      <c r="E146" s="74" t="s">
        <v>760</v>
      </c>
      <c r="F146" s="48" t="s">
        <v>173</v>
      </c>
      <c r="G146" s="48" t="s">
        <v>749</v>
      </c>
      <c r="H146" s="44">
        <v>300000</v>
      </c>
      <c r="I146" s="48" t="s">
        <v>1801</v>
      </c>
      <c r="J146" s="48" t="s">
        <v>174</v>
      </c>
      <c r="K146" s="48" t="s">
        <v>140</v>
      </c>
      <c r="L146" s="74" t="s">
        <v>175</v>
      </c>
      <c r="M146" s="45">
        <v>2400</v>
      </c>
      <c r="N146" s="45">
        <v>720000000</v>
      </c>
      <c r="O146" s="42" t="s">
        <v>963</v>
      </c>
      <c r="P146" s="79" t="s">
        <v>2733</v>
      </c>
    </row>
    <row r="147" spans="1:16" s="47" customFormat="1" ht="25.5">
      <c r="A147" s="74">
        <f>IF($C147&lt;&gt;"",SUBTOTAL(103,$C$4:$C147),"")</f>
        <v>128</v>
      </c>
      <c r="B147" s="48" t="s">
        <v>1826</v>
      </c>
      <c r="C147" s="74" t="s">
        <v>389</v>
      </c>
      <c r="D147" s="42" t="s">
        <v>676</v>
      </c>
      <c r="E147" s="74" t="s">
        <v>573</v>
      </c>
      <c r="F147" s="48" t="s">
        <v>176</v>
      </c>
      <c r="G147" s="48" t="s">
        <v>749</v>
      </c>
      <c r="H147" s="44">
        <v>10000</v>
      </c>
      <c r="I147" s="48" t="s">
        <v>1827</v>
      </c>
      <c r="J147" s="48" t="s">
        <v>177</v>
      </c>
      <c r="K147" s="48" t="s">
        <v>178</v>
      </c>
      <c r="L147" s="74" t="s">
        <v>1828</v>
      </c>
      <c r="M147" s="45">
        <v>10123</v>
      </c>
      <c r="N147" s="45">
        <v>101230000</v>
      </c>
      <c r="O147" s="42" t="s">
        <v>963</v>
      </c>
      <c r="P147" s="79" t="s">
        <v>2733</v>
      </c>
    </row>
    <row r="148" spans="1:16" s="47" customFormat="1" ht="25.5">
      <c r="A148" s="74">
        <f>IF($C148&lt;&gt;"",SUBTOTAL(103,$C$4:$C148),"")</f>
        <v>129</v>
      </c>
      <c r="B148" s="48" t="s">
        <v>1829</v>
      </c>
      <c r="C148" s="74" t="s">
        <v>389</v>
      </c>
      <c r="D148" s="42" t="s">
        <v>676</v>
      </c>
      <c r="E148" s="74" t="s">
        <v>582</v>
      </c>
      <c r="F148" s="48" t="s">
        <v>179</v>
      </c>
      <c r="G148" s="48" t="s">
        <v>749</v>
      </c>
      <c r="H148" s="44">
        <v>20000</v>
      </c>
      <c r="I148" s="48" t="s">
        <v>1827</v>
      </c>
      <c r="J148" s="48" t="s">
        <v>177</v>
      </c>
      <c r="K148" s="48" t="s">
        <v>178</v>
      </c>
      <c r="L148" s="74" t="s">
        <v>1830</v>
      </c>
      <c r="M148" s="45">
        <v>6589</v>
      </c>
      <c r="N148" s="45">
        <v>131780000</v>
      </c>
      <c r="O148" s="42" t="s">
        <v>963</v>
      </c>
      <c r="P148" s="79" t="s">
        <v>2733</v>
      </c>
    </row>
    <row r="149" spans="1:16" s="47" customFormat="1" ht="25.5">
      <c r="A149" s="74">
        <f>IF($C149&lt;&gt;"",SUBTOTAL(103,$C$4:$C149),"")</f>
        <v>130</v>
      </c>
      <c r="B149" s="48" t="s">
        <v>1831</v>
      </c>
      <c r="C149" s="74" t="s">
        <v>389</v>
      </c>
      <c r="D149" s="42" t="s">
        <v>676</v>
      </c>
      <c r="E149" s="74" t="s">
        <v>583</v>
      </c>
      <c r="F149" s="48" t="s">
        <v>180</v>
      </c>
      <c r="G149" s="48" t="s">
        <v>749</v>
      </c>
      <c r="H149" s="44">
        <v>20000</v>
      </c>
      <c r="I149" s="48" t="s">
        <v>1827</v>
      </c>
      <c r="J149" s="48" t="s">
        <v>177</v>
      </c>
      <c r="K149" s="48" t="s">
        <v>178</v>
      </c>
      <c r="L149" s="74" t="s">
        <v>1832</v>
      </c>
      <c r="M149" s="45">
        <v>6589</v>
      </c>
      <c r="N149" s="45">
        <v>131780000</v>
      </c>
      <c r="O149" s="42" t="s">
        <v>963</v>
      </c>
      <c r="P149" s="79" t="s">
        <v>2733</v>
      </c>
    </row>
    <row r="150" spans="1:16" s="47" customFormat="1" ht="51">
      <c r="A150" s="74">
        <f>IF($C150&lt;&gt;"",SUBTOTAL(103,$C$4:$C150),"")</f>
        <v>131</v>
      </c>
      <c r="B150" s="48" t="s">
        <v>1838</v>
      </c>
      <c r="C150" s="74" t="s">
        <v>389</v>
      </c>
      <c r="D150" s="42" t="s">
        <v>54</v>
      </c>
      <c r="E150" s="74" t="s">
        <v>584</v>
      </c>
      <c r="F150" s="48" t="s">
        <v>181</v>
      </c>
      <c r="G150" s="48" t="s">
        <v>749</v>
      </c>
      <c r="H150" s="44">
        <v>5000</v>
      </c>
      <c r="I150" s="48" t="s">
        <v>1827</v>
      </c>
      <c r="J150" s="48" t="s">
        <v>177</v>
      </c>
      <c r="K150" s="48" t="s">
        <v>178</v>
      </c>
      <c r="L150" s="74" t="s">
        <v>1839</v>
      </c>
      <c r="M150" s="45">
        <v>10123</v>
      </c>
      <c r="N150" s="45">
        <v>50615000</v>
      </c>
      <c r="O150" s="42" t="s">
        <v>963</v>
      </c>
      <c r="P150" s="79" t="s">
        <v>2733</v>
      </c>
    </row>
    <row r="151" spans="1:16" s="47" customFormat="1" ht="25.5">
      <c r="A151" s="74">
        <f>IF($C151&lt;&gt;"",SUBTOTAL(103,$C$4:$C151),"")</f>
        <v>132</v>
      </c>
      <c r="B151" s="48" t="s">
        <v>1920</v>
      </c>
      <c r="C151" s="74" t="s">
        <v>389</v>
      </c>
      <c r="D151" s="42" t="s">
        <v>55</v>
      </c>
      <c r="E151" s="74" t="s">
        <v>306</v>
      </c>
      <c r="F151" s="48" t="s">
        <v>182</v>
      </c>
      <c r="G151" s="48" t="s">
        <v>749</v>
      </c>
      <c r="H151" s="44">
        <v>2000</v>
      </c>
      <c r="I151" s="48" t="s">
        <v>1921</v>
      </c>
      <c r="J151" s="48" t="s">
        <v>1922</v>
      </c>
      <c r="K151" s="48" t="s">
        <v>354</v>
      </c>
      <c r="L151" s="74" t="s">
        <v>183</v>
      </c>
      <c r="M151" s="45">
        <v>4515</v>
      </c>
      <c r="N151" s="45">
        <v>9030000</v>
      </c>
      <c r="O151" s="42" t="s">
        <v>963</v>
      </c>
      <c r="P151" s="79" t="s">
        <v>2733</v>
      </c>
    </row>
    <row r="152" spans="1:16" s="47" customFormat="1" ht="25.5">
      <c r="A152" s="74">
        <f>IF($C152&lt;&gt;"",SUBTOTAL(103,$C$4:$C152),"")</f>
        <v>133</v>
      </c>
      <c r="B152" s="48" t="s">
        <v>2040</v>
      </c>
      <c r="C152" s="74" t="s">
        <v>389</v>
      </c>
      <c r="D152" s="42" t="s">
        <v>56</v>
      </c>
      <c r="E152" s="74" t="s">
        <v>17</v>
      </c>
      <c r="F152" s="48" t="s">
        <v>459</v>
      </c>
      <c r="G152" s="48" t="s">
        <v>141</v>
      </c>
      <c r="H152" s="44">
        <v>1000</v>
      </c>
      <c r="I152" s="48" t="s">
        <v>2041</v>
      </c>
      <c r="J152" s="48" t="s">
        <v>460</v>
      </c>
      <c r="K152" s="48" t="s">
        <v>354</v>
      </c>
      <c r="L152" s="74" t="s">
        <v>461</v>
      </c>
      <c r="M152" s="45">
        <v>3157</v>
      </c>
      <c r="N152" s="45">
        <v>3157000</v>
      </c>
      <c r="O152" s="42" t="s">
        <v>963</v>
      </c>
      <c r="P152" s="79" t="s">
        <v>2733</v>
      </c>
    </row>
    <row r="153" spans="1:16" s="47" customFormat="1" ht="51">
      <c r="A153" s="74">
        <f>IF($C153&lt;&gt;"",SUBTOTAL(103,$C$4:$C153),"")</f>
        <v>134</v>
      </c>
      <c r="B153" s="48" t="s">
        <v>2045</v>
      </c>
      <c r="C153" s="74" t="s">
        <v>389</v>
      </c>
      <c r="D153" s="42" t="s">
        <v>836</v>
      </c>
      <c r="E153" s="74" t="s">
        <v>17</v>
      </c>
      <c r="F153" s="48" t="s">
        <v>462</v>
      </c>
      <c r="G153" s="48" t="s">
        <v>141</v>
      </c>
      <c r="H153" s="44">
        <v>15000</v>
      </c>
      <c r="I153" s="48" t="s">
        <v>2041</v>
      </c>
      <c r="J153" s="48" t="s">
        <v>460</v>
      </c>
      <c r="K153" s="48" t="s">
        <v>354</v>
      </c>
      <c r="L153" s="74" t="s">
        <v>2046</v>
      </c>
      <c r="M153" s="45">
        <v>3053</v>
      </c>
      <c r="N153" s="45">
        <v>45795000</v>
      </c>
      <c r="O153" s="42" t="s">
        <v>963</v>
      </c>
      <c r="P153" s="79" t="s">
        <v>2733</v>
      </c>
    </row>
    <row r="154" spans="1:16" s="47" customFormat="1" ht="38.25">
      <c r="A154" s="74">
        <f>IF($C154&lt;&gt;"",SUBTOTAL(103,$C$4:$C154),"")</f>
        <v>135</v>
      </c>
      <c r="B154" s="48" t="s">
        <v>2047</v>
      </c>
      <c r="C154" s="74" t="s">
        <v>389</v>
      </c>
      <c r="D154" s="42" t="s">
        <v>691</v>
      </c>
      <c r="E154" s="74" t="s">
        <v>692</v>
      </c>
      <c r="F154" s="48" t="s">
        <v>2048</v>
      </c>
      <c r="G154" s="48" t="s">
        <v>392</v>
      </c>
      <c r="H154" s="44">
        <v>1000</v>
      </c>
      <c r="I154" s="48" t="s">
        <v>2049</v>
      </c>
      <c r="J154" s="48" t="s">
        <v>2050</v>
      </c>
      <c r="K154" s="48" t="s">
        <v>339</v>
      </c>
      <c r="L154" s="74" t="s">
        <v>693</v>
      </c>
      <c r="M154" s="45">
        <v>5765</v>
      </c>
      <c r="N154" s="45">
        <v>5765000</v>
      </c>
      <c r="O154" s="42" t="s">
        <v>963</v>
      </c>
      <c r="P154" s="79" t="s">
        <v>2733</v>
      </c>
    </row>
    <row r="155" spans="1:16" s="47" customFormat="1" ht="38.25">
      <c r="A155" s="74">
        <f>IF($C155&lt;&gt;"",SUBTOTAL(103,$C$4:$C155),"")</f>
        <v>136</v>
      </c>
      <c r="B155" s="48" t="s">
        <v>2058</v>
      </c>
      <c r="C155" s="74" t="s">
        <v>389</v>
      </c>
      <c r="D155" s="42" t="s">
        <v>317</v>
      </c>
      <c r="E155" s="74" t="s">
        <v>17</v>
      </c>
      <c r="F155" s="48" t="s">
        <v>2059</v>
      </c>
      <c r="G155" s="48" t="s">
        <v>141</v>
      </c>
      <c r="H155" s="44">
        <v>30000</v>
      </c>
      <c r="I155" s="48" t="s">
        <v>2060</v>
      </c>
      <c r="J155" s="48" t="s">
        <v>460</v>
      </c>
      <c r="K155" s="48" t="s">
        <v>354</v>
      </c>
      <c r="L155" s="74" t="s">
        <v>463</v>
      </c>
      <c r="M155" s="45">
        <v>3475</v>
      </c>
      <c r="N155" s="45">
        <v>104250000</v>
      </c>
      <c r="O155" s="42" t="s">
        <v>963</v>
      </c>
      <c r="P155" s="79" t="s">
        <v>2733</v>
      </c>
    </row>
    <row r="156" spans="1:16" s="47" customFormat="1" ht="25.5">
      <c r="A156" s="74">
        <f>IF($C156&lt;&gt;"",SUBTOTAL(103,$C$4:$C156),"")</f>
        <v>137</v>
      </c>
      <c r="B156" s="48" t="s">
        <v>2116</v>
      </c>
      <c r="C156" s="74" t="s">
        <v>389</v>
      </c>
      <c r="D156" s="42" t="s">
        <v>57</v>
      </c>
      <c r="E156" s="74" t="s">
        <v>464</v>
      </c>
      <c r="F156" s="48" t="s">
        <v>465</v>
      </c>
      <c r="G156" s="48" t="s">
        <v>141</v>
      </c>
      <c r="H156" s="44">
        <v>8000</v>
      </c>
      <c r="I156" s="48" t="s">
        <v>2117</v>
      </c>
      <c r="J156" s="48" t="s">
        <v>460</v>
      </c>
      <c r="K156" s="48" t="s">
        <v>354</v>
      </c>
      <c r="L156" s="74" t="s">
        <v>468</v>
      </c>
      <c r="M156" s="45">
        <v>4275</v>
      </c>
      <c r="N156" s="45">
        <v>34200000</v>
      </c>
      <c r="O156" s="42" t="s">
        <v>963</v>
      </c>
      <c r="P156" s="79" t="s">
        <v>2733</v>
      </c>
    </row>
    <row r="157" spans="1:16" s="47" customFormat="1" ht="63.75">
      <c r="A157" s="74">
        <f>IF($C157&lt;&gt;"",SUBTOTAL(103,$C$4:$C157),"")</f>
        <v>138</v>
      </c>
      <c r="B157" s="48" t="s">
        <v>2118</v>
      </c>
      <c r="C157" s="74" t="s">
        <v>389</v>
      </c>
      <c r="D157" s="42" t="s">
        <v>58</v>
      </c>
      <c r="E157" s="74" t="s">
        <v>469</v>
      </c>
      <c r="F157" s="48" t="s">
        <v>470</v>
      </c>
      <c r="G157" s="48" t="s">
        <v>141</v>
      </c>
      <c r="H157" s="44">
        <v>10000</v>
      </c>
      <c r="I157" s="48" t="s">
        <v>2119</v>
      </c>
      <c r="J157" s="48" t="s">
        <v>460</v>
      </c>
      <c r="K157" s="48" t="s">
        <v>354</v>
      </c>
      <c r="L157" s="74" t="s">
        <v>2120</v>
      </c>
      <c r="M157" s="45">
        <v>27568</v>
      </c>
      <c r="N157" s="45">
        <v>275680000</v>
      </c>
      <c r="O157" s="42" t="s">
        <v>963</v>
      </c>
      <c r="P157" s="79" t="s">
        <v>2733</v>
      </c>
    </row>
    <row r="158" spans="1:16" s="47" customFormat="1" ht="38.25">
      <c r="A158" s="74">
        <f>IF($C158&lt;&gt;"",SUBTOTAL(103,$C$4:$C158),"")</f>
        <v>139</v>
      </c>
      <c r="B158" s="48" t="s">
        <v>2130</v>
      </c>
      <c r="C158" s="74" t="s">
        <v>555</v>
      </c>
      <c r="D158" s="42" t="s">
        <v>2131</v>
      </c>
      <c r="E158" s="74" t="s">
        <v>2132</v>
      </c>
      <c r="F158" s="48" t="s">
        <v>2133</v>
      </c>
      <c r="G158" s="48" t="s">
        <v>749</v>
      </c>
      <c r="H158" s="44">
        <v>80000</v>
      </c>
      <c r="I158" s="48" t="s">
        <v>2134</v>
      </c>
      <c r="J158" s="48" t="s">
        <v>2135</v>
      </c>
      <c r="K158" s="48" t="s">
        <v>513</v>
      </c>
      <c r="L158" s="74" t="s">
        <v>2136</v>
      </c>
      <c r="M158" s="45">
        <v>601</v>
      </c>
      <c r="N158" s="45">
        <v>48080000</v>
      </c>
      <c r="O158" s="42" t="s">
        <v>963</v>
      </c>
      <c r="P158" s="79" t="s">
        <v>2733</v>
      </c>
    </row>
    <row r="159" spans="1:16" s="47" customFormat="1" ht="25.5">
      <c r="A159" s="74">
        <f>IF($C159&lt;&gt;"",SUBTOTAL(103,$C$4:$C159),"")</f>
        <v>140</v>
      </c>
      <c r="B159" s="48" t="s">
        <v>2183</v>
      </c>
      <c r="C159" s="74" t="s">
        <v>389</v>
      </c>
      <c r="D159" s="42" t="s">
        <v>59</v>
      </c>
      <c r="E159" s="74" t="s">
        <v>585</v>
      </c>
      <c r="F159" s="48" t="s">
        <v>106</v>
      </c>
      <c r="G159" s="48" t="s">
        <v>749</v>
      </c>
      <c r="H159" s="44">
        <v>10000</v>
      </c>
      <c r="I159" s="48" t="s">
        <v>2184</v>
      </c>
      <c r="J159" s="48" t="s">
        <v>2185</v>
      </c>
      <c r="K159" s="48" t="s">
        <v>354</v>
      </c>
      <c r="L159" s="74" t="s">
        <v>107</v>
      </c>
      <c r="M159" s="45">
        <v>5152</v>
      </c>
      <c r="N159" s="45">
        <v>51520000</v>
      </c>
      <c r="O159" s="42" t="s">
        <v>963</v>
      </c>
      <c r="P159" s="79" t="s">
        <v>2733</v>
      </c>
    </row>
    <row r="160" spans="1:16" s="47" customFormat="1" ht="38.25">
      <c r="A160" s="74">
        <f>IF($C160&lt;&gt;"",SUBTOTAL(103,$C$4:$C160),"")</f>
        <v>141</v>
      </c>
      <c r="B160" s="48" t="s">
        <v>2204</v>
      </c>
      <c r="C160" s="74" t="s">
        <v>389</v>
      </c>
      <c r="D160" s="42" t="s">
        <v>2205</v>
      </c>
      <c r="E160" s="74" t="s">
        <v>2206</v>
      </c>
      <c r="F160" s="48" t="s">
        <v>2207</v>
      </c>
      <c r="G160" s="48" t="s">
        <v>736</v>
      </c>
      <c r="H160" s="44">
        <v>2000</v>
      </c>
      <c r="I160" s="48" t="s">
        <v>2208</v>
      </c>
      <c r="J160" s="48" t="s">
        <v>2209</v>
      </c>
      <c r="K160" s="48" t="s">
        <v>750</v>
      </c>
      <c r="L160" s="74" t="s">
        <v>2210</v>
      </c>
      <c r="M160" s="45">
        <v>74800</v>
      </c>
      <c r="N160" s="45">
        <v>149600000</v>
      </c>
      <c r="O160" s="42" t="s">
        <v>963</v>
      </c>
      <c r="P160" s="79" t="s">
        <v>2733</v>
      </c>
    </row>
    <row r="161" spans="1:16" s="47" customFormat="1" ht="38.25">
      <c r="A161" s="74">
        <f>IF($C161&lt;&gt;"",SUBTOTAL(103,$C$4:$C161),"")</f>
        <v>142</v>
      </c>
      <c r="B161" s="48" t="s">
        <v>2254</v>
      </c>
      <c r="C161" s="74" t="s">
        <v>389</v>
      </c>
      <c r="D161" s="42" t="s">
        <v>609</v>
      </c>
      <c r="E161" s="74" t="s">
        <v>2255</v>
      </c>
      <c r="F161" s="48" t="s">
        <v>2256</v>
      </c>
      <c r="G161" s="48" t="s">
        <v>749</v>
      </c>
      <c r="H161" s="44">
        <v>30000</v>
      </c>
      <c r="I161" s="48" t="s">
        <v>2257</v>
      </c>
      <c r="J161" s="48" t="s">
        <v>2258</v>
      </c>
      <c r="K161" s="48" t="s">
        <v>354</v>
      </c>
      <c r="L161" s="74" t="s">
        <v>2259</v>
      </c>
      <c r="M161" s="45">
        <v>3536</v>
      </c>
      <c r="N161" s="45">
        <v>106080000</v>
      </c>
      <c r="O161" s="42" t="s">
        <v>963</v>
      </c>
      <c r="P161" s="79" t="s">
        <v>2733</v>
      </c>
    </row>
    <row r="162" spans="1:16" s="47" customFormat="1" ht="25.5">
      <c r="A162" s="74">
        <f>IF($C162&lt;&gt;"",SUBTOTAL(103,$C$4:$C162),"")</f>
        <v>143</v>
      </c>
      <c r="B162" s="48" t="s">
        <v>2279</v>
      </c>
      <c r="C162" s="74" t="s">
        <v>389</v>
      </c>
      <c r="D162" s="42" t="s">
        <v>60</v>
      </c>
      <c r="E162" s="74" t="s">
        <v>186</v>
      </c>
      <c r="F162" s="48" t="s">
        <v>108</v>
      </c>
      <c r="G162" s="48" t="s">
        <v>749</v>
      </c>
      <c r="H162" s="44">
        <v>20000</v>
      </c>
      <c r="I162" s="48" t="s">
        <v>2280</v>
      </c>
      <c r="J162" s="48" t="s">
        <v>109</v>
      </c>
      <c r="K162" s="48" t="s">
        <v>750</v>
      </c>
      <c r="L162" s="74" t="s">
        <v>110</v>
      </c>
      <c r="M162" s="45">
        <v>1223</v>
      </c>
      <c r="N162" s="45">
        <v>24460000</v>
      </c>
      <c r="O162" s="42" t="s">
        <v>963</v>
      </c>
      <c r="P162" s="79" t="s">
        <v>2733</v>
      </c>
    </row>
    <row r="163" spans="1:16" s="47" customFormat="1" ht="51">
      <c r="A163" s="74">
        <f>IF($C163&lt;&gt;"",SUBTOTAL(103,$C$4:$C163),"")</f>
        <v>144</v>
      </c>
      <c r="B163" s="48" t="s">
        <v>2301</v>
      </c>
      <c r="C163" s="74" t="s">
        <v>389</v>
      </c>
      <c r="D163" s="42" t="s">
        <v>2302</v>
      </c>
      <c r="E163" s="74" t="s">
        <v>2303</v>
      </c>
      <c r="F163" s="48" t="s">
        <v>2304</v>
      </c>
      <c r="G163" s="48" t="s">
        <v>736</v>
      </c>
      <c r="H163" s="44">
        <v>30</v>
      </c>
      <c r="I163" s="48" t="s">
        <v>2305</v>
      </c>
      <c r="J163" s="48" t="s">
        <v>2306</v>
      </c>
      <c r="K163" s="48" t="s">
        <v>1762</v>
      </c>
      <c r="L163" s="74" t="s">
        <v>2307</v>
      </c>
      <c r="M163" s="45">
        <v>6627920</v>
      </c>
      <c r="N163" s="45">
        <v>198837600</v>
      </c>
      <c r="O163" s="42" t="s">
        <v>963</v>
      </c>
      <c r="P163" s="79" t="s">
        <v>2733</v>
      </c>
    </row>
    <row r="164" spans="1:16" s="47" customFormat="1" ht="38.25">
      <c r="A164" s="74">
        <f>IF($C164&lt;&gt;"",SUBTOTAL(103,$C$4:$C164),"")</f>
        <v>145</v>
      </c>
      <c r="B164" s="48" t="s">
        <v>2322</v>
      </c>
      <c r="C164" s="74" t="s">
        <v>389</v>
      </c>
      <c r="D164" s="42" t="s">
        <v>2323</v>
      </c>
      <c r="E164" s="74" t="s">
        <v>2324</v>
      </c>
      <c r="F164" s="48" t="s">
        <v>2325</v>
      </c>
      <c r="G164" s="48" t="s">
        <v>2326</v>
      </c>
      <c r="H164" s="44">
        <v>1000</v>
      </c>
      <c r="I164" s="48" t="s">
        <v>2327</v>
      </c>
      <c r="J164" s="48" t="s">
        <v>2328</v>
      </c>
      <c r="K164" s="48" t="s">
        <v>750</v>
      </c>
      <c r="L164" s="74" t="s">
        <v>2329</v>
      </c>
      <c r="M164" s="45">
        <v>40248</v>
      </c>
      <c r="N164" s="45">
        <v>40248000</v>
      </c>
      <c r="O164" s="42" t="s">
        <v>963</v>
      </c>
      <c r="P164" s="79" t="s">
        <v>2733</v>
      </c>
    </row>
    <row r="165" spans="1:16" s="47" customFormat="1" ht="38.25">
      <c r="A165" s="74">
        <f>IF($C165&lt;&gt;"",SUBTOTAL(103,$C$4:$C165),"")</f>
        <v>146</v>
      </c>
      <c r="B165" s="48" t="s">
        <v>2330</v>
      </c>
      <c r="C165" s="74" t="s">
        <v>389</v>
      </c>
      <c r="D165" s="42" t="s">
        <v>2323</v>
      </c>
      <c r="E165" s="74" t="s">
        <v>2331</v>
      </c>
      <c r="F165" s="48" t="s">
        <v>2332</v>
      </c>
      <c r="G165" s="48" t="s">
        <v>2326</v>
      </c>
      <c r="H165" s="44">
        <v>1000</v>
      </c>
      <c r="I165" s="48" t="s">
        <v>2327</v>
      </c>
      <c r="J165" s="48" t="s">
        <v>2328</v>
      </c>
      <c r="K165" s="48" t="s">
        <v>750</v>
      </c>
      <c r="L165" s="74" t="s">
        <v>2333</v>
      </c>
      <c r="M165" s="45">
        <v>60372</v>
      </c>
      <c r="N165" s="45">
        <v>60372000</v>
      </c>
      <c r="O165" s="42" t="s">
        <v>963</v>
      </c>
      <c r="P165" s="79" t="s">
        <v>2733</v>
      </c>
    </row>
    <row r="166" spans="1:16" s="47" customFormat="1" ht="25.5">
      <c r="A166" s="74">
        <f>IF($C166&lt;&gt;"",SUBTOTAL(103,$C$4:$C166),"")</f>
        <v>147</v>
      </c>
      <c r="B166" s="48" t="s">
        <v>2334</v>
      </c>
      <c r="C166" s="74" t="s">
        <v>389</v>
      </c>
      <c r="D166" s="42" t="s">
        <v>542</v>
      </c>
      <c r="E166" s="74" t="s">
        <v>416</v>
      </c>
      <c r="F166" s="48" t="s">
        <v>2335</v>
      </c>
      <c r="G166" s="48" t="s">
        <v>736</v>
      </c>
      <c r="H166" s="44">
        <v>1000</v>
      </c>
      <c r="I166" s="48" t="s">
        <v>2336</v>
      </c>
      <c r="J166" s="48" t="s">
        <v>2337</v>
      </c>
      <c r="K166" s="48" t="s">
        <v>74</v>
      </c>
      <c r="L166" s="74" t="s">
        <v>2338</v>
      </c>
      <c r="M166" s="45">
        <v>72000</v>
      </c>
      <c r="N166" s="45">
        <v>72000000</v>
      </c>
      <c r="O166" s="42" t="s">
        <v>963</v>
      </c>
      <c r="P166" s="79" t="s">
        <v>2733</v>
      </c>
    </row>
    <row r="167" spans="1:16" s="47" customFormat="1" ht="25.5">
      <c r="A167" s="74">
        <f>IF($C167&lt;&gt;"",SUBTOTAL(103,$C$4:$C167),"")</f>
        <v>148</v>
      </c>
      <c r="B167" s="48" t="s">
        <v>2477</v>
      </c>
      <c r="C167" s="74" t="s">
        <v>389</v>
      </c>
      <c r="D167" s="42" t="s">
        <v>776</v>
      </c>
      <c r="E167" s="74" t="s">
        <v>306</v>
      </c>
      <c r="F167" s="48" t="s">
        <v>188</v>
      </c>
      <c r="G167" s="48" t="s">
        <v>141</v>
      </c>
      <c r="H167" s="44">
        <v>50000</v>
      </c>
      <c r="I167" s="48" t="s">
        <v>2478</v>
      </c>
      <c r="J167" s="48" t="s">
        <v>2479</v>
      </c>
      <c r="K167" s="48" t="s">
        <v>750</v>
      </c>
      <c r="L167" s="74" t="s">
        <v>189</v>
      </c>
      <c r="M167" s="45">
        <v>2459</v>
      </c>
      <c r="N167" s="45">
        <v>122950000</v>
      </c>
      <c r="O167" s="42" t="s">
        <v>963</v>
      </c>
      <c r="P167" s="79" t="s">
        <v>2733</v>
      </c>
    </row>
    <row r="168" spans="1:16" s="47" customFormat="1" ht="38.25">
      <c r="A168" s="74">
        <f>IF($C168&lt;&gt;"",SUBTOTAL(103,$C$4:$C168),"")</f>
        <v>149</v>
      </c>
      <c r="B168" s="48" t="s">
        <v>2528</v>
      </c>
      <c r="C168" s="74" t="s">
        <v>733</v>
      </c>
      <c r="D168" s="42" t="s">
        <v>866</v>
      </c>
      <c r="E168" s="74" t="s">
        <v>591</v>
      </c>
      <c r="F168" s="48" t="s">
        <v>2529</v>
      </c>
      <c r="G168" s="48" t="s">
        <v>2530</v>
      </c>
      <c r="H168" s="44">
        <v>2000</v>
      </c>
      <c r="I168" s="48" t="s">
        <v>2531</v>
      </c>
      <c r="J168" s="48" t="s">
        <v>2532</v>
      </c>
      <c r="K168" s="48" t="s">
        <v>344</v>
      </c>
      <c r="L168" s="74" t="s">
        <v>2533</v>
      </c>
      <c r="M168" s="45">
        <v>92929</v>
      </c>
      <c r="N168" s="45">
        <v>185858000</v>
      </c>
      <c r="O168" s="42" t="s">
        <v>963</v>
      </c>
      <c r="P168" s="79" t="s">
        <v>2733</v>
      </c>
    </row>
    <row r="169" spans="1:16" s="47" customFormat="1" ht="38.25">
      <c r="A169" s="74">
        <f>IF($C169&lt;&gt;"",SUBTOTAL(103,$C$4:$C169),"")</f>
        <v>150</v>
      </c>
      <c r="B169" s="48" t="s">
        <v>2534</v>
      </c>
      <c r="C169" s="74" t="s">
        <v>733</v>
      </c>
      <c r="D169" s="42" t="s">
        <v>866</v>
      </c>
      <c r="E169" s="74" t="s">
        <v>625</v>
      </c>
      <c r="F169" s="48" t="s">
        <v>2535</v>
      </c>
      <c r="G169" s="48" t="s">
        <v>2530</v>
      </c>
      <c r="H169" s="44">
        <v>2000</v>
      </c>
      <c r="I169" s="48" t="s">
        <v>2531</v>
      </c>
      <c r="J169" s="48" t="s">
        <v>2532</v>
      </c>
      <c r="K169" s="48" t="s">
        <v>344</v>
      </c>
      <c r="L169" s="74" t="s">
        <v>2533</v>
      </c>
      <c r="M169" s="45">
        <v>70000</v>
      </c>
      <c r="N169" s="45">
        <v>140000000</v>
      </c>
      <c r="O169" s="42" t="s">
        <v>963</v>
      </c>
      <c r="P169" s="79" t="s">
        <v>2733</v>
      </c>
    </row>
    <row r="170" spans="1:16" s="47" customFormat="1" ht="38.25">
      <c r="A170" s="74">
        <f>IF($C170&lt;&gt;"",SUBTOTAL(103,$C$4:$C170),"")</f>
        <v>151</v>
      </c>
      <c r="B170" s="48" t="s">
        <v>2545</v>
      </c>
      <c r="C170" s="74" t="s">
        <v>389</v>
      </c>
      <c r="D170" s="42" t="s">
        <v>588</v>
      </c>
      <c r="E170" s="74" t="s">
        <v>586</v>
      </c>
      <c r="F170" s="48" t="s">
        <v>298</v>
      </c>
      <c r="G170" s="48" t="s">
        <v>11</v>
      </c>
      <c r="H170" s="44">
        <v>500</v>
      </c>
      <c r="I170" s="48" t="s">
        <v>2546</v>
      </c>
      <c r="J170" s="48" t="s">
        <v>2337</v>
      </c>
      <c r="K170" s="48" t="s">
        <v>74</v>
      </c>
      <c r="L170" s="74" t="s">
        <v>299</v>
      </c>
      <c r="M170" s="45">
        <v>112000</v>
      </c>
      <c r="N170" s="45">
        <v>56000000</v>
      </c>
      <c r="O170" s="42" t="s">
        <v>963</v>
      </c>
      <c r="P170" s="79" t="s">
        <v>2733</v>
      </c>
    </row>
    <row r="171" spans="1:16" s="47" customFormat="1" ht="38.25">
      <c r="A171" s="74">
        <f>IF($C171&lt;&gt;"",SUBTOTAL(103,$C$4:$C171),"")</f>
        <v>152</v>
      </c>
      <c r="B171" s="48" t="s">
        <v>2618</v>
      </c>
      <c r="C171" s="74" t="s">
        <v>389</v>
      </c>
      <c r="D171" s="42" t="s">
        <v>2613</v>
      </c>
      <c r="E171" s="74" t="s">
        <v>2619</v>
      </c>
      <c r="F171" s="48" t="s">
        <v>2620</v>
      </c>
      <c r="G171" s="48" t="s">
        <v>11</v>
      </c>
      <c r="H171" s="44">
        <v>700</v>
      </c>
      <c r="I171" s="48" t="s">
        <v>2621</v>
      </c>
      <c r="J171" s="48" t="s">
        <v>2622</v>
      </c>
      <c r="K171" s="48" t="s">
        <v>750</v>
      </c>
      <c r="L171" s="74" t="s">
        <v>2623</v>
      </c>
      <c r="M171" s="45">
        <v>94500</v>
      </c>
      <c r="N171" s="45">
        <v>66150000</v>
      </c>
      <c r="O171" s="42" t="s">
        <v>963</v>
      </c>
      <c r="P171" s="79" t="s">
        <v>2733</v>
      </c>
    </row>
    <row r="172" spans="1:16" s="47" customFormat="1" ht="51">
      <c r="A172" s="74">
        <f>IF($C172&lt;&gt;"",SUBTOTAL(103,$C$4:$C172),"")</f>
        <v>153</v>
      </c>
      <c r="B172" s="48" t="s">
        <v>2635</v>
      </c>
      <c r="C172" s="74" t="s">
        <v>389</v>
      </c>
      <c r="D172" s="42" t="s">
        <v>602</v>
      </c>
      <c r="E172" s="74" t="s">
        <v>625</v>
      </c>
      <c r="F172" s="48" t="s">
        <v>2636</v>
      </c>
      <c r="G172" s="48" t="s">
        <v>11</v>
      </c>
      <c r="H172" s="44">
        <v>5000</v>
      </c>
      <c r="I172" s="48" t="s">
        <v>2637</v>
      </c>
      <c r="J172" s="48" t="s">
        <v>2337</v>
      </c>
      <c r="K172" s="48" t="s">
        <v>74</v>
      </c>
      <c r="L172" s="74" t="s">
        <v>687</v>
      </c>
      <c r="M172" s="45">
        <v>97000</v>
      </c>
      <c r="N172" s="45">
        <v>485000000</v>
      </c>
      <c r="O172" s="42" t="s">
        <v>963</v>
      </c>
      <c r="P172" s="79" t="s">
        <v>2733</v>
      </c>
    </row>
    <row r="173" spans="1:16" s="47" customFormat="1" ht="38.25">
      <c r="A173" s="74">
        <f>IF($C173&lt;&gt;"",SUBTOTAL(103,$C$4:$C173),"")</f>
        <v>154</v>
      </c>
      <c r="B173" s="48" t="s">
        <v>2638</v>
      </c>
      <c r="C173" s="74" t="s">
        <v>733</v>
      </c>
      <c r="D173" s="42" t="s">
        <v>602</v>
      </c>
      <c r="E173" s="74" t="s">
        <v>597</v>
      </c>
      <c r="F173" s="48" t="s">
        <v>2639</v>
      </c>
      <c r="G173" s="48" t="s">
        <v>2530</v>
      </c>
      <c r="H173" s="44">
        <v>1000</v>
      </c>
      <c r="I173" s="48" t="s">
        <v>2640</v>
      </c>
      <c r="J173" s="48" t="s">
        <v>2532</v>
      </c>
      <c r="K173" s="48" t="s">
        <v>344</v>
      </c>
      <c r="L173" s="74" t="s">
        <v>2641</v>
      </c>
      <c r="M173" s="45">
        <v>153208</v>
      </c>
      <c r="N173" s="45">
        <v>153208000</v>
      </c>
      <c r="O173" s="42" t="s">
        <v>963</v>
      </c>
      <c r="P173" s="79" t="s">
        <v>2733</v>
      </c>
    </row>
    <row r="174" spans="1:16" s="47" customFormat="1" ht="76.5">
      <c r="A174" s="74">
        <f>IF($C174&lt;&gt;"",SUBTOTAL(103,$C$4:$C174),"")</f>
        <v>155</v>
      </c>
      <c r="B174" s="48" t="s">
        <v>2642</v>
      </c>
      <c r="C174" s="74" t="s">
        <v>733</v>
      </c>
      <c r="D174" s="42" t="s">
        <v>562</v>
      </c>
      <c r="E174" s="74" t="s">
        <v>587</v>
      </c>
      <c r="F174" s="48" t="s">
        <v>688</v>
      </c>
      <c r="G174" s="48" t="s">
        <v>11</v>
      </c>
      <c r="H174" s="44">
        <v>3000</v>
      </c>
      <c r="I174" s="48" t="s">
        <v>2643</v>
      </c>
      <c r="J174" s="48" t="s">
        <v>689</v>
      </c>
      <c r="K174" s="48" t="s">
        <v>478</v>
      </c>
      <c r="L174" s="74" t="s">
        <v>690</v>
      </c>
      <c r="M174" s="45">
        <v>152700</v>
      </c>
      <c r="N174" s="45">
        <v>458100000</v>
      </c>
      <c r="O174" s="42" t="s">
        <v>963</v>
      </c>
      <c r="P174" s="79" t="s">
        <v>2733</v>
      </c>
    </row>
    <row r="175" spans="1:16" s="59" customFormat="1" ht="24">
      <c r="A175" s="75">
        <f>COUNTBLANK($C$4:C175)</f>
        <v>17</v>
      </c>
      <c r="B175" s="87" t="s">
        <v>286</v>
      </c>
      <c r="C175" s="75"/>
      <c r="D175" s="60"/>
      <c r="E175" s="75"/>
      <c r="F175" s="61"/>
      <c r="G175" s="61"/>
      <c r="H175" s="62"/>
      <c r="I175" s="61"/>
      <c r="J175" s="61"/>
      <c r="K175" s="61"/>
      <c r="L175" s="74"/>
      <c r="M175" s="106">
        <v>24400000</v>
      </c>
      <c r="N175" s="106"/>
      <c r="O175" s="78" t="s">
        <v>1191</v>
      </c>
      <c r="P175" s="79" t="s">
        <v>2733</v>
      </c>
    </row>
    <row r="176" spans="1:16" s="47" customFormat="1" ht="25.5">
      <c r="A176" s="74">
        <f>IF($C176&lt;&gt;"",SUBTOTAL(103,$C$4:$C176),"")</f>
        <v>156</v>
      </c>
      <c r="B176" s="48" t="s">
        <v>1186</v>
      </c>
      <c r="C176" s="74" t="s">
        <v>555</v>
      </c>
      <c r="D176" s="42" t="s">
        <v>1187</v>
      </c>
      <c r="E176" s="74" t="s">
        <v>735</v>
      </c>
      <c r="F176" s="48" t="s">
        <v>1188</v>
      </c>
      <c r="G176" s="48" t="s">
        <v>736</v>
      </c>
      <c r="H176" s="44">
        <v>1000</v>
      </c>
      <c r="I176" s="48" t="s">
        <v>1189</v>
      </c>
      <c r="J176" s="48" t="s">
        <v>96</v>
      </c>
      <c r="K176" s="48" t="s">
        <v>513</v>
      </c>
      <c r="L176" s="74" t="s">
        <v>1190</v>
      </c>
      <c r="M176" s="45">
        <v>3400</v>
      </c>
      <c r="N176" s="45">
        <v>3400000</v>
      </c>
      <c r="O176" s="42" t="s">
        <v>1191</v>
      </c>
      <c r="P176" s="79" t="s">
        <v>2733</v>
      </c>
    </row>
    <row r="177" spans="1:16" s="47" customFormat="1" ht="25.5">
      <c r="A177" s="74">
        <f>IF($C177&lt;&gt;"",SUBTOTAL(103,$C$4:$C177),"")</f>
        <v>157</v>
      </c>
      <c r="B177" s="48" t="s">
        <v>1200</v>
      </c>
      <c r="C177" s="74" t="s">
        <v>555</v>
      </c>
      <c r="D177" s="42" t="s">
        <v>1201</v>
      </c>
      <c r="E177" s="74" t="s">
        <v>735</v>
      </c>
      <c r="F177" s="48" t="s">
        <v>1202</v>
      </c>
      <c r="G177" s="48" t="s">
        <v>736</v>
      </c>
      <c r="H177" s="44">
        <v>3000</v>
      </c>
      <c r="I177" s="48" t="s">
        <v>1129</v>
      </c>
      <c r="J177" s="48" t="s">
        <v>96</v>
      </c>
      <c r="K177" s="48" t="s">
        <v>513</v>
      </c>
      <c r="L177" s="74" t="s">
        <v>1203</v>
      </c>
      <c r="M177" s="45">
        <v>7000</v>
      </c>
      <c r="N177" s="45">
        <v>21000000</v>
      </c>
      <c r="O177" s="42" t="s">
        <v>1191</v>
      </c>
      <c r="P177" s="79" t="s">
        <v>2733</v>
      </c>
    </row>
    <row r="178" spans="1:16" s="59" customFormat="1" ht="24">
      <c r="A178" s="75">
        <f>COUNTBLANK($C$4:C178)</f>
        <v>18</v>
      </c>
      <c r="B178" s="87" t="s">
        <v>2749</v>
      </c>
      <c r="C178" s="75"/>
      <c r="D178" s="60"/>
      <c r="E178" s="75"/>
      <c r="F178" s="61"/>
      <c r="G178" s="61"/>
      <c r="H178" s="62"/>
      <c r="I178" s="61"/>
      <c r="J178" s="61"/>
      <c r="K178" s="61"/>
      <c r="L178" s="74"/>
      <c r="M178" s="106">
        <v>857640000</v>
      </c>
      <c r="N178" s="106"/>
      <c r="O178" s="78" t="s">
        <v>1498</v>
      </c>
      <c r="P178" s="79" t="s">
        <v>2733</v>
      </c>
    </row>
    <row r="179" spans="1:16" s="47" customFormat="1" ht="25.5">
      <c r="A179" s="74">
        <f>IF($C179&lt;&gt;"",SUBTOTAL(103,$C$4:$C179),"")</f>
        <v>158</v>
      </c>
      <c r="B179" s="48" t="s">
        <v>1497</v>
      </c>
      <c r="C179" s="74" t="s">
        <v>389</v>
      </c>
      <c r="D179" s="42" t="s">
        <v>751</v>
      </c>
      <c r="E179" s="74" t="s">
        <v>752</v>
      </c>
      <c r="F179" s="48" t="s">
        <v>753</v>
      </c>
      <c r="G179" s="48" t="s">
        <v>736</v>
      </c>
      <c r="H179" s="44">
        <v>3000</v>
      </c>
      <c r="I179" s="48" t="s">
        <v>1227</v>
      </c>
      <c r="J179" s="48" t="s">
        <v>754</v>
      </c>
      <c r="K179" s="48" t="s">
        <v>755</v>
      </c>
      <c r="L179" s="74" t="s">
        <v>756</v>
      </c>
      <c r="M179" s="45">
        <v>147000</v>
      </c>
      <c r="N179" s="45">
        <v>441000000</v>
      </c>
      <c r="O179" s="42" t="s">
        <v>1498</v>
      </c>
      <c r="P179" s="79" t="s">
        <v>2733</v>
      </c>
    </row>
    <row r="180" spans="1:16" s="47" customFormat="1" ht="25.5">
      <c r="A180" s="74">
        <f>IF($C180&lt;&gt;"",SUBTOTAL(103,$C$4:$C180),"")</f>
        <v>159</v>
      </c>
      <c r="B180" s="48" t="s">
        <v>1542</v>
      </c>
      <c r="C180" s="74" t="s">
        <v>733</v>
      </c>
      <c r="D180" s="42" t="s">
        <v>441</v>
      </c>
      <c r="E180" s="74" t="s">
        <v>762</v>
      </c>
      <c r="F180" s="48" t="s">
        <v>442</v>
      </c>
      <c r="G180" s="48" t="s">
        <v>736</v>
      </c>
      <c r="H180" s="44">
        <v>60</v>
      </c>
      <c r="I180" s="48" t="s">
        <v>1227</v>
      </c>
      <c r="J180" s="48" t="s">
        <v>439</v>
      </c>
      <c r="K180" s="48" t="s">
        <v>305</v>
      </c>
      <c r="L180" s="74" t="s">
        <v>443</v>
      </c>
      <c r="M180" s="45">
        <v>3339000</v>
      </c>
      <c r="N180" s="45">
        <v>200340000</v>
      </c>
      <c r="O180" s="42" t="s">
        <v>1498</v>
      </c>
      <c r="P180" s="79" t="s">
        <v>2733</v>
      </c>
    </row>
    <row r="181" spans="1:16" s="47" customFormat="1" ht="38.25">
      <c r="A181" s="74">
        <f>IF($C181&lt;&gt;"",SUBTOTAL(103,$C$4:$C181),"")</f>
        <v>160</v>
      </c>
      <c r="B181" s="48" t="s">
        <v>1550</v>
      </c>
      <c r="C181" s="74" t="s">
        <v>733</v>
      </c>
      <c r="D181" s="42" t="s">
        <v>303</v>
      </c>
      <c r="E181" s="74" t="s">
        <v>304</v>
      </c>
      <c r="F181" s="48" t="s">
        <v>1551</v>
      </c>
      <c r="G181" s="48" t="s">
        <v>736</v>
      </c>
      <c r="H181" s="44">
        <v>200</v>
      </c>
      <c r="I181" s="48" t="s">
        <v>1227</v>
      </c>
      <c r="J181" s="48" t="s">
        <v>1552</v>
      </c>
      <c r="K181" s="48" t="s">
        <v>305</v>
      </c>
      <c r="L181" s="74" t="s">
        <v>1553</v>
      </c>
      <c r="M181" s="45">
        <v>525000</v>
      </c>
      <c r="N181" s="45">
        <v>105000000</v>
      </c>
      <c r="O181" s="42" t="s">
        <v>1498</v>
      </c>
      <c r="P181" s="79" t="s">
        <v>2733</v>
      </c>
    </row>
    <row r="182" spans="1:16" s="47" customFormat="1" ht="25.5">
      <c r="A182" s="74">
        <f>IF($C182&lt;&gt;"",SUBTOTAL(103,$C$4:$C182),"")</f>
        <v>161</v>
      </c>
      <c r="B182" s="48" t="s">
        <v>1561</v>
      </c>
      <c r="C182" s="74" t="s">
        <v>389</v>
      </c>
      <c r="D182" s="42" t="s">
        <v>270</v>
      </c>
      <c r="E182" s="74" t="s">
        <v>735</v>
      </c>
      <c r="F182" s="48" t="s">
        <v>1562</v>
      </c>
      <c r="G182" s="48" t="s">
        <v>736</v>
      </c>
      <c r="H182" s="44">
        <v>200</v>
      </c>
      <c r="I182" s="48" t="s">
        <v>1227</v>
      </c>
      <c r="J182" s="48" t="s">
        <v>1563</v>
      </c>
      <c r="K182" s="48" t="s">
        <v>750</v>
      </c>
      <c r="L182" s="74" t="s">
        <v>1564</v>
      </c>
      <c r="M182" s="45">
        <v>556500</v>
      </c>
      <c r="N182" s="45">
        <v>111300000</v>
      </c>
      <c r="O182" s="42" t="s">
        <v>1498</v>
      </c>
      <c r="P182" s="79" t="s">
        <v>2733</v>
      </c>
    </row>
    <row r="183" spans="1:16" s="59" customFormat="1" ht="24">
      <c r="A183" s="75">
        <f>COUNTBLANK($C$4:C183)</f>
        <v>19</v>
      </c>
      <c r="B183" s="87" t="s">
        <v>842</v>
      </c>
      <c r="C183" s="75"/>
      <c r="D183" s="60"/>
      <c r="E183" s="75"/>
      <c r="F183" s="61"/>
      <c r="G183" s="61"/>
      <c r="H183" s="62"/>
      <c r="I183" s="61"/>
      <c r="J183" s="61"/>
      <c r="K183" s="61"/>
      <c r="L183" s="74"/>
      <c r="M183" s="106">
        <v>24360000</v>
      </c>
      <c r="N183" s="106"/>
      <c r="O183" s="78" t="s">
        <v>2071</v>
      </c>
      <c r="P183" s="79" t="s">
        <v>2733</v>
      </c>
    </row>
    <row r="184" spans="1:16" s="47" customFormat="1" ht="25.5">
      <c r="A184" s="74">
        <f>IF($C184&lt;&gt;"",SUBTOTAL(103,$C$4:$C184),"")</f>
        <v>162</v>
      </c>
      <c r="B184" s="48" t="s">
        <v>2066</v>
      </c>
      <c r="C184" s="74" t="s">
        <v>555</v>
      </c>
      <c r="D184" s="42" t="s">
        <v>309</v>
      </c>
      <c r="E184" s="74" t="s">
        <v>438</v>
      </c>
      <c r="F184" s="48" t="s">
        <v>2067</v>
      </c>
      <c r="G184" s="48" t="s">
        <v>749</v>
      </c>
      <c r="H184" s="44">
        <v>150000</v>
      </c>
      <c r="I184" s="48" t="s">
        <v>2068</v>
      </c>
      <c r="J184" s="48" t="s">
        <v>2069</v>
      </c>
      <c r="K184" s="48" t="s">
        <v>513</v>
      </c>
      <c r="L184" s="74" t="s">
        <v>2070</v>
      </c>
      <c r="M184" s="45">
        <v>126</v>
      </c>
      <c r="N184" s="45">
        <v>18900000</v>
      </c>
      <c r="O184" s="42" t="s">
        <v>2071</v>
      </c>
      <c r="P184" s="79" t="s">
        <v>2733</v>
      </c>
    </row>
    <row r="185" spans="1:16" s="47" customFormat="1" ht="25.5">
      <c r="A185" s="74">
        <f>IF($C185&lt;&gt;"",SUBTOTAL(103,$C$4:$C185),"")</f>
        <v>163</v>
      </c>
      <c r="B185" s="48" t="s">
        <v>2083</v>
      </c>
      <c r="C185" s="74" t="s">
        <v>555</v>
      </c>
      <c r="D185" s="42" t="s">
        <v>46</v>
      </c>
      <c r="E185" s="74" t="s">
        <v>745</v>
      </c>
      <c r="F185" s="48" t="s">
        <v>46</v>
      </c>
      <c r="G185" s="48" t="s">
        <v>749</v>
      </c>
      <c r="H185" s="44">
        <v>20000</v>
      </c>
      <c r="I185" s="48" t="s">
        <v>2068</v>
      </c>
      <c r="J185" s="48" t="s">
        <v>2084</v>
      </c>
      <c r="K185" s="48" t="s">
        <v>513</v>
      </c>
      <c r="L185" s="74" t="s">
        <v>47</v>
      </c>
      <c r="M185" s="45">
        <v>273</v>
      </c>
      <c r="N185" s="45">
        <v>5460000</v>
      </c>
      <c r="O185" s="42" t="s">
        <v>2071</v>
      </c>
      <c r="P185" s="79" t="s">
        <v>2733</v>
      </c>
    </row>
    <row r="186" spans="1:16" s="59" customFormat="1" ht="24">
      <c r="A186" s="75">
        <f>COUNTBLANK($C$4:C186)</f>
        <v>20</v>
      </c>
      <c r="B186" s="87" t="s">
        <v>2750</v>
      </c>
      <c r="C186" s="75"/>
      <c r="D186" s="60"/>
      <c r="E186" s="75"/>
      <c r="F186" s="61"/>
      <c r="G186" s="61"/>
      <c r="H186" s="62"/>
      <c r="I186" s="61"/>
      <c r="J186" s="61"/>
      <c r="K186" s="61"/>
      <c r="L186" s="74"/>
      <c r="M186" s="106">
        <v>294000000</v>
      </c>
      <c r="N186" s="106"/>
      <c r="O186" s="78" t="s">
        <v>2555</v>
      </c>
      <c r="P186" s="79" t="s">
        <v>2733</v>
      </c>
    </row>
    <row r="187" spans="1:16" s="47" customFormat="1" ht="38.25">
      <c r="A187" s="74">
        <f>IF($C187&lt;&gt;"",SUBTOTAL(103,$C$4:$C187),"")</f>
        <v>164</v>
      </c>
      <c r="B187" s="48" t="s">
        <v>2552</v>
      </c>
      <c r="C187" s="74" t="s">
        <v>446</v>
      </c>
      <c r="D187" s="42" t="s">
        <v>523</v>
      </c>
      <c r="E187" s="74" t="s">
        <v>524</v>
      </c>
      <c r="F187" s="48" t="s">
        <v>525</v>
      </c>
      <c r="G187" s="48" t="s">
        <v>11</v>
      </c>
      <c r="H187" s="44">
        <v>1000</v>
      </c>
      <c r="I187" s="48" t="s">
        <v>2553</v>
      </c>
      <c r="J187" s="48" t="s">
        <v>526</v>
      </c>
      <c r="K187" s="48" t="s">
        <v>527</v>
      </c>
      <c r="L187" s="74" t="s">
        <v>2554</v>
      </c>
      <c r="M187" s="45">
        <v>84000</v>
      </c>
      <c r="N187" s="45">
        <v>84000000</v>
      </c>
      <c r="O187" s="42" t="s">
        <v>2555</v>
      </c>
      <c r="P187" s="79" t="s">
        <v>2733</v>
      </c>
    </row>
    <row r="188" spans="1:16" s="47" customFormat="1" ht="25.5">
      <c r="A188" s="74">
        <f>IF($C188&lt;&gt;"",SUBTOTAL(103,$C$4:$C188),"")</f>
        <v>165</v>
      </c>
      <c r="B188" s="48" t="s">
        <v>2667</v>
      </c>
      <c r="C188" s="74" t="s">
        <v>389</v>
      </c>
      <c r="D188" s="42" t="s">
        <v>630</v>
      </c>
      <c r="E188" s="74" t="s">
        <v>558</v>
      </c>
      <c r="F188" s="48" t="s">
        <v>528</v>
      </c>
      <c r="G188" s="48" t="s">
        <v>749</v>
      </c>
      <c r="H188" s="44">
        <v>150000</v>
      </c>
      <c r="I188" s="48" t="s">
        <v>529</v>
      </c>
      <c r="J188" s="48" t="s">
        <v>530</v>
      </c>
      <c r="K188" s="48" t="s">
        <v>531</v>
      </c>
      <c r="L188" s="74" t="s">
        <v>532</v>
      </c>
      <c r="M188" s="45">
        <v>1400</v>
      </c>
      <c r="N188" s="45">
        <v>210000000</v>
      </c>
      <c r="O188" s="42" t="s">
        <v>2555</v>
      </c>
      <c r="P188" s="79" t="s">
        <v>2733</v>
      </c>
    </row>
    <row r="189" spans="1:16" s="59" customFormat="1" ht="24">
      <c r="A189" s="75">
        <f>COUNTBLANK($C$4:C189)</f>
        <v>21</v>
      </c>
      <c r="B189" s="87" t="s">
        <v>2751</v>
      </c>
      <c r="C189" s="75"/>
      <c r="D189" s="60"/>
      <c r="E189" s="75"/>
      <c r="F189" s="61"/>
      <c r="G189" s="61"/>
      <c r="H189" s="62"/>
      <c r="I189" s="61"/>
      <c r="J189" s="61"/>
      <c r="K189" s="61"/>
      <c r="L189" s="74"/>
      <c r="M189" s="106">
        <v>7182765400</v>
      </c>
      <c r="N189" s="106"/>
      <c r="O189" s="78" t="s">
        <v>902</v>
      </c>
      <c r="P189" s="79" t="s">
        <v>2733</v>
      </c>
    </row>
    <row r="190" spans="1:16" s="47" customFormat="1" ht="38.25">
      <c r="A190" s="74">
        <f>IF($C190&lt;&gt;"",SUBTOTAL(103,$C$4:$C190),"")</f>
        <v>166</v>
      </c>
      <c r="B190" s="48" t="s">
        <v>897</v>
      </c>
      <c r="C190" s="74" t="s">
        <v>389</v>
      </c>
      <c r="D190" s="42" t="s">
        <v>322</v>
      </c>
      <c r="E190" s="74" t="s">
        <v>246</v>
      </c>
      <c r="F190" s="48" t="s">
        <v>898</v>
      </c>
      <c r="G190" s="48" t="s">
        <v>392</v>
      </c>
      <c r="H190" s="44">
        <v>500</v>
      </c>
      <c r="I190" s="48" t="s">
        <v>899</v>
      </c>
      <c r="J190" s="48" t="s">
        <v>900</v>
      </c>
      <c r="K190" s="48" t="s">
        <v>138</v>
      </c>
      <c r="L190" s="74" t="s">
        <v>901</v>
      </c>
      <c r="M190" s="45">
        <v>37800</v>
      </c>
      <c r="N190" s="45">
        <v>18900000</v>
      </c>
      <c r="O190" s="42" t="s">
        <v>902</v>
      </c>
      <c r="P190" s="79" t="s">
        <v>2733</v>
      </c>
    </row>
    <row r="191" spans="1:16" s="47" customFormat="1" ht="25.5">
      <c r="A191" s="74">
        <f>IF($C191&lt;&gt;"",SUBTOTAL(103,$C$4:$C191),"")</f>
        <v>167</v>
      </c>
      <c r="B191" s="48" t="s">
        <v>909</v>
      </c>
      <c r="C191" s="74" t="s">
        <v>389</v>
      </c>
      <c r="D191" s="42" t="s">
        <v>247</v>
      </c>
      <c r="E191" s="74" t="s">
        <v>248</v>
      </c>
      <c r="F191" s="48" t="s">
        <v>910</v>
      </c>
      <c r="G191" s="48" t="s">
        <v>392</v>
      </c>
      <c r="H191" s="44">
        <v>2500</v>
      </c>
      <c r="I191" s="48" t="s">
        <v>911</v>
      </c>
      <c r="J191" s="48" t="s">
        <v>912</v>
      </c>
      <c r="K191" s="48" t="s">
        <v>750</v>
      </c>
      <c r="L191" s="74" t="s">
        <v>913</v>
      </c>
      <c r="M191" s="45">
        <v>6867</v>
      </c>
      <c r="N191" s="45">
        <v>17167500</v>
      </c>
      <c r="O191" s="42" t="s">
        <v>902</v>
      </c>
      <c r="P191" s="79" t="s">
        <v>2733</v>
      </c>
    </row>
    <row r="192" spans="1:16" s="47" customFormat="1" ht="38.25">
      <c r="A192" s="74">
        <f>IF($C192&lt;&gt;"",SUBTOTAL(103,$C$4:$C192),"")</f>
        <v>168</v>
      </c>
      <c r="B192" s="48" t="s">
        <v>914</v>
      </c>
      <c r="C192" s="74" t="s">
        <v>389</v>
      </c>
      <c r="D192" s="42" t="s">
        <v>249</v>
      </c>
      <c r="E192" s="74" t="s">
        <v>137</v>
      </c>
      <c r="F192" s="48" t="s">
        <v>915</v>
      </c>
      <c r="G192" s="48" t="s">
        <v>392</v>
      </c>
      <c r="H192" s="44">
        <v>1000</v>
      </c>
      <c r="I192" s="48" t="s">
        <v>911</v>
      </c>
      <c r="J192" s="48" t="s">
        <v>916</v>
      </c>
      <c r="K192" s="48" t="s">
        <v>354</v>
      </c>
      <c r="L192" s="74" t="s">
        <v>917</v>
      </c>
      <c r="M192" s="45">
        <v>52500</v>
      </c>
      <c r="N192" s="45">
        <v>52500000</v>
      </c>
      <c r="O192" s="42" t="s">
        <v>902</v>
      </c>
      <c r="P192" s="79" t="s">
        <v>2733</v>
      </c>
    </row>
    <row r="193" spans="1:16" s="47" customFormat="1" ht="114.75">
      <c r="A193" s="74">
        <f>IF($C193&lt;&gt;"",SUBTOTAL(103,$C$4:$C193),"")</f>
        <v>169</v>
      </c>
      <c r="B193" s="48" t="s">
        <v>918</v>
      </c>
      <c r="C193" s="74" t="s">
        <v>389</v>
      </c>
      <c r="D193" s="42" t="s">
        <v>239</v>
      </c>
      <c r="E193" s="74" t="s">
        <v>575</v>
      </c>
      <c r="F193" s="48" t="s">
        <v>919</v>
      </c>
      <c r="G193" s="48" t="s">
        <v>392</v>
      </c>
      <c r="H193" s="44">
        <v>40</v>
      </c>
      <c r="I193" s="48" t="s">
        <v>911</v>
      </c>
      <c r="J193" s="48" t="s">
        <v>261</v>
      </c>
      <c r="K193" s="48" t="s">
        <v>750</v>
      </c>
      <c r="L193" s="74" t="s">
        <v>920</v>
      </c>
      <c r="M193" s="45">
        <v>120000</v>
      </c>
      <c r="N193" s="45">
        <v>4800000</v>
      </c>
      <c r="O193" s="42" t="s">
        <v>902</v>
      </c>
      <c r="P193" s="79" t="s">
        <v>2733</v>
      </c>
    </row>
    <row r="194" spans="1:16" s="47" customFormat="1" ht="25.5">
      <c r="A194" s="74">
        <f>IF($C194&lt;&gt;"",SUBTOTAL(103,$C$4:$C194),"")</f>
        <v>170</v>
      </c>
      <c r="B194" s="48" t="s">
        <v>921</v>
      </c>
      <c r="C194" s="74" t="s">
        <v>389</v>
      </c>
      <c r="D194" s="42" t="s">
        <v>922</v>
      </c>
      <c r="E194" s="74" t="s">
        <v>923</v>
      </c>
      <c r="F194" s="48" t="s">
        <v>924</v>
      </c>
      <c r="G194" s="48" t="s">
        <v>392</v>
      </c>
      <c r="H194" s="44">
        <v>2000</v>
      </c>
      <c r="I194" s="48" t="s">
        <v>925</v>
      </c>
      <c r="J194" s="48" t="s">
        <v>900</v>
      </c>
      <c r="K194" s="48" t="s">
        <v>138</v>
      </c>
      <c r="L194" s="74" t="s">
        <v>926</v>
      </c>
      <c r="M194" s="45">
        <v>10164</v>
      </c>
      <c r="N194" s="45">
        <v>20328000</v>
      </c>
      <c r="O194" s="42" t="s">
        <v>902</v>
      </c>
      <c r="P194" s="79" t="s">
        <v>2733</v>
      </c>
    </row>
    <row r="195" spans="1:16" s="47" customFormat="1" ht="38.25">
      <c r="A195" s="74">
        <f>IF($C195&lt;&gt;"",SUBTOTAL(103,$C$4:$C195),"")</f>
        <v>171</v>
      </c>
      <c r="B195" s="48" t="s">
        <v>935</v>
      </c>
      <c r="C195" s="74" t="s">
        <v>389</v>
      </c>
      <c r="D195" s="42" t="s">
        <v>936</v>
      </c>
      <c r="E195" s="74" t="s">
        <v>302</v>
      </c>
      <c r="F195" s="48" t="s">
        <v>937</v>
      </c>
      <c r="G195" s="48" t="s">
        <v>392</v>
      </c>
      <c r="H195" s="44">
        <v>20</v>
      </c>
      <c r="I195" s="48" t="s">
        <v>938</v>
      </c>
      <c r="J195" s="48" t="s">
        <v>912</v>
      </c>
      <c r="K195" s="48" t="s">
        <v>750</v>
      </c>
      <c r="L195" s="74" t="s">
        <v>939</v>
      </c>
      <c r="M195" s="45">
        <v>36750</v>
      </c>
      <c r="N195" s="45">
        <v>735000</v>
      </c>
      <c r="O195" s="42" t="s">
        <v>902</v>
      </c>
      <c r="P195" s="79" t="s">
        <v>2733</v>
      </c>
    </row>
    <row r="196" spans="1:16" s="47" customFormat="1" ht="25.5">
      <c r="A196" s="74">
        <f>IF($C196&lt;&gt;"",SUBTOTAL(103,$C$4:$C196),"")</f>
        <v>172</v>
      </c>
      <c r="B196" s="48" t="s">
        <v>942</v>
      </c>
      <c r="C196" s="74" t="s">
        <v>389</v>
      </c>
      <c r="D196" s="42" t="s">
        <v>4</v>
      </c>
      <c r="E196" s="74" t="s">
        <v>251</v>
      </c>
      <c r="F196" s="48" t="s">
        <v>4</v>
      </c>
      <c r="G196" s="48" t="s">
        <v>392</v>
      </c>
      <c r="H196" s="44">
        <v>3000</v>
      </c>
      <c r="I196" s="48" t="s">
        <v>911</v>
      </c>
      <c r="J196" s="48" t="s">
        <v>633</v>
      </c>
      <c r="K196" s="48" t="s">
        <v>943</v>
      </c>
      <c r="L196" s="74" t="s">
        <v>253</v>
      </c>
      <c r="M196" s="45">
        <v>15750</v>
      </c>
      <c r="N196" s="45">
        <v>47250000</v>
      </c>
      <c r="O196" s="42" t="s">
        <v>902</v>
      </c>
      <c r="P196" s="79" t="s">
        <v>2733</v>
      </c>
    </row>
    <row r="197" spans="1:16" s="47" customFormat="1" ht="25.5">
      <c r="A197" s="74">
        <f>IF($C197&lt;&gt;"",SUBTOTAL(103,$C$4:$C197),"")</f>
        <v>173</v>
      </c>
      <c r="B197" s="48" t="s">
        <v>950</v>
      </c>
      <c r="C197" s="74" t="s">
        <v>389</v>
      </c>
      <c r="D197" s="42" t="s">
        <v>254</v>
      </c>
      <c r="E197" s="74" t="s">
        <v>186</v>
      </c>
      <c r="F197" s="48" t="s">
        <v>130</v>
      </c>
      <c r="G197" s="48" t="s">
        <v>392</v>
      </c>
      <c r="H197" s="44">
        <v>3000</v>
      </c>
      <c r="I197" s="48" t="s">
        <v>911</v>
      </c>
      <c r="J197" s="48" t="s">
        <v>900</v>
      </c>
      <c r="K197" s="48" t="s">
        <v>138</v>
      </c>
      <c r="L197" s="74" t="s">
        <v>255</v>
      </c>
      <c r="M197" s="45">
        <v>15498</v>
      </c>
      <c r="N197" s="45">
        <v>46494000</v>
      </c>
      <c r="O197" s="42" t="s">
        <v>902</v>
      </c>
      <c r="P197" s="79" t="s">
        <v>2733</v>
      </c>
    </row>
    <row r="198" spans="1:16" s="47" customFormat="1" ht="127.5">
      <c r="A198" s="74">
        <f>IF($C198&lt;&gt;"",SUBTOTAL(103,$C$4:$C198),"")</f>
        <v>174</v>
      </c>
      <c r="B198" s="48" t="s">
        <v>951</v>
      </c>
      <c r="C198" s="74" t="s">
        <v>389</v>
      </c>
      <c r="D198" s="42" t="s">
        <v>256</v>
      </c>
      <c r="E198" s="74" t="s">
        <v>257</v>
      </c>
      <c r="F198" s="48" t="s">
        <v>258</v>
      </c>
      <c r="G198" s="48" t="s">
        <v>392</v>
      </c>
      <c r="H198" s="44">
        <v>300</v>
      </c>
      <c r="I198" s="48" t="s">
        <v>911</v>
      </c>
      <c r="J198" s="48" t="s">
        <v>900</v>
      </c>
      <c r="K198" s="48" t="s">
        <v>138</v>
      </c>
      <c r="L198" s="74" t="s">
        <v>952</v>
      </c>
      <c r="M198" s="45">
        <v>14385</v>
      </c>
      <c r="N198" s="45">
        <v>4315500</v>
      </c>
      <c r="O198" s="42" t="s">
        <v>902</v>
      </c>
      <c r="P198" s="79" t="s">
        <v>2733</v>
      </c>
    </row>
    <row r="199" spans="1:16" s="47" customFormat="1" ht="127.5">
      <c r="A199" s="74">
        <f>IF($C199&lt;&gt;"",SUBTOTAL(103,$C$4:$C199),"")</f>
        <v>175</v>
      </c>
      <c r="B199" s="48" t="s">
        <v>956</v>
      </c>
      <c r="C199" s="74" t="s">
        <v>389</v>
      </c>
      <c r="D199" s="42" t="s">
        <v>259</v>
      </c>
      <c r="E199" s="74" t="s">
        <v>260</v>
      </c>
      <c r="F199" s="48" t="s">
        <v>957</v>
      </c>
      <c r="G199" s="48" t="s">
        <v>392</v>
      </c>
      <c r="H199" s="44">
        <v>100</v>
      </c>
      <c r="I199" s="48" t="s">
        <v>958</v>
      </c>
      <c r="J199" s="48" t="s">
        <v>633</v>
      </c>
      <c r="K199" s="48" t="s">
        <v>252</v>
      </c>
      <c r="L199" s="74" t="s">
        <v>959</v>
      </c>
      <c r="M199" s="45">
        <v>11550</v>
      </c>
      <c r="N199" s="45">
        <v>1155000</v>
      </c>
      <c r="O199" s="42" t="s">
        <v>902</v>
      </c>
      <c r="P199" s="79" t="s">
        <v>2733</v>
      </c>
    </row>
    <row r="200" spans="1:16" s="47" customFormat="1" ht="114.75">
      <c r="A200" s="74">
        <f>IF($C200&lt;&gt;"",SUBTOTAL(103,$C$4:$C200),"")</f>
        <v>176</v>
      </c>
      <c r="B200" s="48" t="s">
        <v>1052</v>
      </c>
      <c r="C200" s="74" t="s">
        <v>555</v>
      </c>
      <c r="D200" s="42" t="s">
        <v>369</v>
      </c>
      <c r="E200" s="74" t="s">
        <v>370</v>
      </c>
      <c r="F200" s="48" t="s">
        <v>131</v>
      </c>
      <c r="G200" s="48" t="s">
        <v>392</v>
      </c>
      <c r="H200" s="44">
        <v>4000</v>
      </c>
      <c r="I200" s="48" t="s">
        <v>1053</v>
      </c>
      <c r="J200" s="48" t="s">
        <v>493</v>
      </c>
      <c r="K200" s="48" t="s">
        <v>513</v>
      </c>
      <c r="L200" s="74" t="s">
        <v>1054</v>
      </c>
      <c r="M200" s="45">
        <v>3360</v>
      </c>
      <c r="N200" s="45">
        <v>13440000</v>
      </c>
      <c r="O200" s="42" t="s">
        <v>902</v>
      </c>
      <c r="P200" s="79" t="s">
        <v>2733</v>
      </c>
    </row>
    <row r="201" spans="1:16" s="47" customFormat="1" ht="51">
      <c r="A201" s="74">
        <f>IF($C201&lt;&gt;"",SUBTOTAL(103,$C$4:$C201),"")</f>
        <v>177</v>
      </c>
      <c r="B201" s="48" t="s">
        <v>1055</v>
      </c>
      <c r="C201" s="74" t="s">
        <v>389</v>
      </c>
      <c r="D201" s="42" t="s">
        <v>864</v>
      </c>
      <c r="E201" s="74" t="s">
        <v>865</v>
      </c>
      <c r="F201" s="48" t="s">
        <v>1056</v>
      </c>
      <c r="G201" s="48" t="s">
        <v>392</v>
      </c>
      <c r="H201" s="44">
        <v>500</v>
      </c>
      <c r="I201" s="48" t="s">
        <v>911</v>
      </c>
      <c r="J201" s="48" t="s">
        <v>900</v>
      </c>
      <c r="K201" s="48" t="s">
        <v>138</v>
      </c>
      <c r="L201" s="74" t="s">
        <v>1057</v>
      </c>
      <c r="M201" s="45">
        <v>78750</v>
      </c>
      <c r="N201" s="45">
        <v>39375000</v>
      </c>
      <c r="O201" s="42" t="s">
        <v>902</v>
      </c>
      <c r="P201" s="79" t="s">
        <v>2733</v>
      </c>
    </row>
    <row r="202" spans="1:16" s="47" customFormat="1" ht="25.5">
      <c r="A202" s="74">
        <f>IF($C202&lt;&gt;"",SUBTOTAL(103,$C$4:$C202),"")</f>
        <v>178</v>
      </c>
      <c r="B202" s="48" t="s">
        <v>1058</v>
      </c>
      <c r="C202" s="74" t="s">
        <v>389</v>
      </c>
      <c r="D202" s="42" t="s">
        <v>472</v>
      </c>
      <c r="E202" s="74" t="s">
        <v>1059</v>
      </c>
      <c r="F202" s="48" t="s">
        <v>1060</v>
      </c>
      <c r="G202" s="48" t="s">
        <v>736</v>
      </c>
      <c r="H202" s="44">
        <v>500</v>
      </c>
      <c r="I202" s="48" t="s">
        <v>1061</v>
      </c>
      <c r="J202" s="48" t="s">
        <v>1062</v>
      </c>
      <c r="K202" s="48" t="s">
        <v>875</v>
      </c>
      <c r="L202" s="74" t="s">
        <v>1063</v>
      </c>
      <c r="M202" s="45">
        <v>37800</v>
      </c>
      <c r="N202" s="45">
        <v>18900000</v>
      </c>
      <c r="O202" s="42" t="s">
        <v>902</v>
      </c>
      <c r="P202" s="79" t="s">
        <v>2733</v>
      </c>
    </row>
    <row r="203" spans="1:16" s="47" customFormat="1" ht="25.5">
      <c r="A203" s="74">
        <f>IF($C203&lt;&gt;"",SUBTOTAL(103,$C$4:$C203),"")</f>
        <v>179</v>
      </c>
      <c r="B203" s="48" t="s">
        <v>1086</v>
      </c>
      <c r="C203" s="74" t="s">
        <v>389</v>
      </c>
      <c r="D203" s="42" t="s">
        <v>160</v>
      </c>
      <c r="E203" s="74" t="s">
        <v>762</v>
      </c>
      <c r="F203" s="48" t="s">
        <v>1087</v>
      </c>
      <c r="G203" s="48" t="s">
        <v>392</v>
      </c>
      <c r="H203" s="44">
        <v>1000</v>
      </c>
      <c r="I203" s="48" t="s">
        <v>899</v>
      </c>
      <c r="J203" s="48" t="s">
        <v>633</v>
      </c>
      <c r="K203" s="48" t="s">
        <v>252</v>
      </c>
      <c r="L203" s="74" t="s">
        <v>1088</v>
      </c>
      <c r="M203" s="45">
        <v>13650</v>
      </c>
      <c r="N203" s="45">
        <v>13650000</v>
      </c>
      <c r="O203" s="42" t="s">
        <v>902</v>
      </c>
      <c r="P203" s="79" t="s">
        <v>2733</v>
      </c>
    </row>
    <row r="204" spans="1:16" s="47" customFormat="1" ht="63.75">
      <c r="A204" s="74">
        <f>IF($C204&lt;&gt;"",SUBTOTAL(103,$C$4:$C204),"")</f>
        <v>180</v>
      </c>
      <c r="B204" s="48" t="s">
        <v>1133</v>
      </c>
      <c r="C204" s="74" t="s">
        <v>389</v>
      </c>
      <c r="D204" s="42" t="s">
        <v>1134</v>
      </c>
      <c r="E204" s="74" t="s">
        <v>1135</v>
      </c>
      <c r="F204" s="48" t="s">
        <v>1136</v>
      </c>
      <c r="G204" s="48" t="s">
        <v>392</v>
      </c>
      <c r="H204" s="44">
        <v>50</v>
      </c>
      <c r="I204" s="48" t="s">
        <v>911</v>
      </c>
      <c r="J204" s="48" t="s">
        <v>900</v>
      </c>
      <c r="K204" s="48" t="s">
        <v>138</v>
      </c>
      <c r="L204" s="74" t="s">
        <v>1137</v>
      </c>
      <c r="M204" s="45">
        <v>36960</v>
      </c>
      <c r="N204" s="45">
        <v>1848000</v>
      </c>
      <c r="O204" s="42" t="s">
        <v>902</v>
      </c>
      <c r="P204" s="79" t="s">
        <v>2733</v>
      </c>
    </row>
    <row r="205" spans="1:16" s="47" customFormat="1" ht="63.75">
      <c r="A205" s="74">
        <f>IF($C205&lt;&gt;"",SUBTOTAL(103,$C$4:$C205),"")</f>
        <v>181</v>
      </c>
      <c r="B205" s="48" t="s">
        <v>1138</v>
      </c>
      <c r="C205" s="74" t="s">
        <v>389</v>
      </c>
      <c r="D205" s="42" t="s">
        <v>1139</v>
      </c>
      <c r="E205" s="74" t="s">
        <v>357</v>
      </c>
      <c r="F205" s="48" t="s">
        <v>1140</v>
      </c>
      <c r="G205" s="48" t="s">
        <v>392</v>
      </c>
      <c r="H205" s="44">
        <v>6000</v>
      </c>
      <c r="I205" s="48" t="s">
        <v>911</v>
      </c>
      <c r="J205" s="48" t="s">
        <v>900</v>
      </c>
      <c r="K205" s="48" t="s">
        <v>138</v>
      </c>
      <c r="L205" s="74" t="s">
        <v>1141</v>
      </c>
      <c r="M205" s="45">
        <v>31500</v>
      </c>
      <c r="N205" s="45">
        <v>189000000</v>
      </c>
      <c r="O205" s="42" t="s">
        <v>902</v>
      </c>
      <c r="P205" s="79" t="s">
        <v>2733</v>
      </c>
    </row>
    <row r="206" spans="1:16" s="47" customFormat="1" ht="25.5">
      <c r="A206" s="74">
        <f>IF($C206&lt;&gt;"",SUBTOTAL(103,$C$4:$C206),"")</f>
        <v>182</v>
      </c>
      <c r="B206" s="48" t="s">
        <v>1147</v>
      </c>
      <c r="C206" s="74" t="s">
        <v>555</v>
      </c>
      <c r="D206" s="42" t="s">
        <v>1148</v>
      </c>
      <c r="E206" s="74" t="s">
        <v>743</v>
      </c>
      <c r="F206" s="48" t="s">
        <v>1149</v>
      </c>
      <c r="G206" s="48" t="s">
        <v>141</v>
      </c>
      <c r="H206" s="44">
        <v>600</v>
      </c>
      <c r="I206" s="48" t="s">
        <v>1150</v>
      </c>
      <c r="J206" s="48" t="s">
        <v>368</v>
      </c>
      <c r="K206" s="48" t="s">
        <v>513</v>
      </c>
      <c r="L206" s="74" t="s">
        <v>1151</v>
      </c>
      <c r="M206" s="45">
        <v>12600</v>
      </c>
      <c r="N206" s="45">
        <v>7560000</v>
      </c>
      <c r="O206" s="42" t="s">
        <v>902</v>
      </c>
      <c r="P206" s="79" t="s">
        <v>2733</v>
      </c>
    </row>
    <row r="207" spans="1:16" s="47" customFormat="1" ht="51">
      <c r="A207" s="74">
        <f>IF($C207&lt;&gt;"",SUBTOTAL(103,$C$4:$C207),"")</f>
        <v>183</v>
      </c>
      <c r="B207" s="48" t="s">
        <v>1157</v>
      </c>
      <c r="C207" s="74" t="s">
        <v>733</v>
      </c>
      <c r="D207" s="42" t="s">
        <v>358</v>
      </c>
      <c r="E207" s="74" t="s">
        <v>871</v>
      </c>
      <c r="F207" s="48" t="s">
        <v>872</v>
      </c>
      <c r="G207" s="48" t="s">
        <v>392</v>
      </c>
      <c r="H207" s="44">
        <v>500</v>
      </c>
      <c r="I207" s="48" t="s">
        <v>958</v>
      </c>
      <c r="J207" s="48" t="s">
        <v>873</v>
      </c>
      <c r="K207" s="48" t="s">
        <v>344</v>
      </c>
      <c r="L207" s="74" t="s">
        <v>1158</v>
      </c>
      <c r="M207" s="45">
        <v>8925</v>
      </c>
      <c r="N207" s="45">
        <v>4462500</v>
      </c>
      <c r="O207" s="42" t="s">
        <v>902</v>
      </c>
      <c r="P207" s="79" t="s">
        <v>2733</v>
      </c>
    </row>
    <row r="208" spans="1:16" s="47" customFormat="1" ht="114.75">
      <c r="A208" s="74">
        <f>IF($C208&lt;&gt;"",SUBTOTAL(103,$C$4:$C208),"")</f>
        <v>184</v>
      </c>
      <c r="B208" s="48" t="s">
        <v>1278</v>
      </c>
      <c r="C208" s="74" t="s">
        <v>446</v>
      </c>
      <c r="D208" s="42" t="s">
        <v>835</v>
      </c>
      <c r="E208" s="74" t="s">
        <v>1269</v>
      </c>
      <c r="F208" s="48" t="s">
        <v>1279</v>
      </c>
      <c r="G208" s="48" t="s">
        <v>736</v>
      </c>
      <c r="H208" s="44">
        <v>30000</v>
      </c>
      <c r="I208" s="48" t="s">
        <v>1280</v>
      </c>
      <c r="J208" s="48" t="s">
        <v>1281</v>
      </c>
      <c r="K208" s="48" t="s">
        <v>305</v>
      </c>
      <c r="L208" s="74" t="s">
        <v>1282</v>
      </c>
      <c r="M208" s="45">
        <v>12600</v>
      </c>
      <c r="N208" s="45">
        <v>378000000</v>
      </c>
      <c r="O208" s="42" t="s">
        <v>902</v>
      </c>
      <c r="P208" s="79" t="s">
        <v>2733</v>
      </c>
    </row>
    <row r="209" spans="1:16" s="47" customFormat="1" ht="25.5">
      <c r="A209" s="74">
        <f>IF($C209&lt;&gt;"",SUBTOTAL(103,$C$4:$C209),"")</f>
        <v>185</v>
      </c>
      <c r="B209" s="48" t="s">
        <v>1296</v>
      </c>
      <c r="C209" s="74" t="s">
        <v>389</v>
      </c>
      <c r="D209" s="42" t="s">
        <v>1297</v>
      </c>
      <c r="E209" s="74" t="s">
        <v>1298</v>
      </c>
      <c r="F209" s="48" t="s">
        <v>1299</v>
      </c>
      <c r="G209" s="48" t="s">
        <v>736</v>
      </c>
      <c r="H209" s="44">
        <v>5000</v>
      </c>
      <c r="I209" s="48" t="s">
        <v>1300</v>
      </c>
      <c r="J209" s="48" t="s">
        <v>1301</v>
      </c>
      <c r="K209" s="48" t="s">
        <v>138</v>
      </c>
      <c r="L209" s="74" t="s">
        <v>1302</v>
      </c>
      <c r="M209" s="45">
        <v>365400</v>
      </c>
      <c r="N209" s="45">
        <v>1827000000</v>
      </c>
      <c r="O209" s="42" t="s">
        <v>902</v>
      </c>
      <c r="P209" s="79" t="s">
        <v>2733</v>
      </c>
    </row>
    <row r="210" spans="1:16" s="47" customFormat="1" ht="25.5">
      <c r="A210" s="74">
        <f>IF($C210&lt;&gt;"",SUBTOTAL(103,$C$4:$C210),"")</f>
        <v>186</v>
      </c>
      <c r="B210" s="48" t="s">
        <v>1327</v>
      </c>
      <c r="C210" s="74" t="s">
        <v>389</v>
      </c>
      <c r="D210" s="42" t="s">
        <v>559</v>
      </c>
      <c r="E210" s="74" t="s">
        <v>560</v>
      </c>
      <c r="F210" s="48" t="s">
        <v>1328</v>
      </c>
      <c r="G210" s="48" t="s">
        <v>736</v>
      </c>
      <c r="H210" s="44">
        <v>15000</v>
      </c>
      <c r="I210" s="48" t="s">
        <v>1329</v>
      </c>
      <c r="J210" s="48" t="s">
        <v>912</v>
      </c>
      <c r="K210" s="48" t="s">
        <v>750</v>
      </c>
      <c r="L210" s="74" t="s">
        <v>69</v>
      </c>
      <c r="M210" s="45">
        <v>87150</v>
      </c>
      <c r="N210" s="45">
        <v>1307250000</v>
      </c>
      <c r="O210" s="42" t="s">
        <v>902</v>
      </c>
      <c r="P210" s="79" t="s">
        <v>2733</v>
      </c>
    </row>
    <row r="211" spans="1:16" s="47" customFormat="1" ht="25.5">
      <c r="A211" s="74">
        <f>IF($C211&lt;&gt;"",SUBTOTAL(103,$C$4:$C211),"")</f>
        <v>187</v>
      </c>
      <c r="B211" s="48" t="s">
        <v>1371</v>
      </c>
      <c r="C211" s="74" t="s">
        <v>389</v>
      </c>
      <c r="D211" s="42" t="s">
        <v>716</v>
      </c>
      <c r="E211" s="74" t="s">
        <v>1372</v>
      </c>
      <c r="F211" s="48" t="s">
        <v>1373</v>
      </c>
      <c r="G211" s="48" t="s">
        <v>736</v>
      </c>
      <c r="H211" s="44">
        <v>2000</v>
      </c>
      <c r="I211" s="48" t="s">
        <v>1329</v>
      </c>
      <c r="J211" s="48" t="s">
        <v>1374</v>
      </c>
      <c r="K211" s="48" t="s">
        <v>875</v>
      </c>
      <c r="L211" s="74" t="s">
        <v>1375</v>
      </c>
      <c r="M211" s="45">
        <v>94500</v>
      </c>
      <c r="N211" s="45">
        <v>189000000</v>
      </c>
      <c r="O211" s="42" t="s">
        <v>902</v>
      </c>
      <c r="P211" s="79" t="s">
        <v>2733</v>
      </c>
    </row>
    <row r="212" spans="1:16" s="47" customFormat="1" ht="25.5">
      <c r="A212" s="74">
        <f>IF($C212&lt;&gt;"",SUBTOTAL(103,$C$4:$C212),"")</f>
        <v>188</v>
      </c>
      <c r="B212" s="48" t="s">
        <v>1398</v>
      </c>
      <c r="C212" s="74" t="s">
        <v>389</v>
      </c>
      <c r="D212" s="42" t="s">
        <v>1399</v>
      </c>
      <c r="E212" s="74" t="s">
        <v>735</v>
      </c>
      <c r="F212" s="48" t="s">
        <v>1400</v>
      </c>
      <c r="G212" s="48" t="s">
        <v>736</v>
      </c>
      <c r="H212" s="44">
        <v>3000</v>
      </c>
      <c r="I212" s="48" t="s">
        <v>1329</v>
      </c>
      <c r="J212" s="48" t="s">
        <v>1374</v>
      </c>
      <c r="K212" s="48" t="s">
        <v>875</v>
      </c>
      <c r="L212" s="74" t="s">
        <v>1401</v>
      </c>
      <c r="M212" s="45">
        <v>103500</v>
      </c>
      <c r="N212" s="45">
        <v>310500000</v>
      </c>
      <c r="O212" s="42" t="s">
        <v>902</v>
      </c>
      <c r="P212" s="79" t="s">
        <v>2733</v>
      </c>
    </row>
    <row r="213" spans="1:16" s="47" customFormat="1" ht="51">
      <c r="A213" s="74">
        <f>IF($C213&lt;&gt;"",SUBTOTAL(103,$C$4:$C213),"")</f>
        <v>189</v>
      </c>
      <c r="B213" s="48" t="s">
        <v>1569</v>
      </c>
      <c r="C213" s="74" t="s">
        <v>389</v>
      </c>
      <c r="D213" s="42" t="s">
        <v>636</v>
      </c>
      <c r="E213" s="74" t="s">
        <v>637</v>
      </c>
      <c r="F213" s="48" t="s">
        <v>1570</v>
      </c>
      <c r="G213" s="48" t="s">
        <v>749</v>
      </c>
      <c r="H213" s="44">
        <v>3000</v>
      </c>
      <c r="I213" s="48" t="s">
        <v>1571</v>
      </c>
      <c r="J213" s="48" t="s">
        <v>1572</v>
      </c>
      <c r="K213" s="48" t="s">
        <v>414</v>
      </c>
      <c r="L213" s="74" t="s">
        <v>1573</v>
      </c>
      <c r="M213" s="45">
        <v>2268</v>
      </c>
      <c r="N213" s="45">
        <v>6804000</v>
      </c>
      <c r="O213" s="42" t="s">
        <v>902</v>
      </c>
      <c r="P213" s="79" t="s">
        <v>2733</v>
      </c>
    </row>
    <row r="214" spans="1:16" s="47" customFormat="1" ht="51">
      <c r="A214" s="74">
        <f>IF($C214&lt;&gt;"",SUBTOTAL(103,$C$4:$C214),"")</f>
        <v>190</v>
      </c>
      <c r="B214" s="48" t="s">
        <v>1754</v>
      </c>
      <c r="C214" s="74" t="s">
        <v>389</v>
      </c>
      <c r="D214" s="42" t="s">
        <v>1755</v>
      </c>
      <c r="E214" s="74" t="s">
        <v>654</v>
      </c>
      <c r="F214" s="48" t="s">
        <v>1755</v>
      </c>
      <c r="G214" s="48" t="s">
        <v>392</v>
      </c>
      <c r="H214" s="44">
        <v>1000</v>
      </c>
      <c r="I214" s="48" t="s">
        <v>958</v>
      </c>
      <c r="J214" s="48" t="s">
        <v>1756</v>
      </c>
      <c r="K214" s="48" t="s">
        <v>595</v>
      </c>
      <c r="L214" s="74" t="s">
        <v>1757</v>
      </c>
      <c r="M214" s="45">
        <v>16800</v>
      </c>
      <c r="N214" s="45">
        <v>16800000</v>
      </c>
      <c r="O214" s="42" t="s">
        <v>902</v>
      </c>
      <c r="P214" s="79" t="s">
        <v>2733</v>
      </c>
    </row>
    <row r="215" spans="1:16" s="47" customFormat="1" ht="25.5">
      <c r="A215" s="74">
        <f>IF($C215&lt;&gt;"",SUBTOTAL(103,$C$4:$C215),"")</f>
        <v>191</v>
      </c>
      <c r="B215" s="48" t="s">
        <v>1772</v>
      </c>
      <c r="C215" s="74" t="s">
        <v>389</v>
      </c>
      <c r="D215" s="42" t="s">
        <v>421</v>
      </c>
      <c r="E215" s="74" t="s">
        <v>422</v>
      </c>
      <c r="F215" s="48" t="s">
        <v>480</v>
      </c>
      <c r="G215" s="48" t="s">
        <v>392</v>
      </c>
      <c r="H215" s="44">
        <v>6000</v>
      </c>
      <c r="I215" s="48" t="s">
        <v>958</v>
      </c>
      <c r="J215" s="48" t="s">
        <v>912</v>
      </c>
      <c r="K215" s="48" t="s">
        <v>750</v>
      </c>
      <c r="L215" s="74" t="s">
        <v>423</v>
      </c>
      <c r="M215" s="45">
        <v>19425</v>
      </c>
      <c r="N215" s="45">
        <v>116550000</v>
      </c>
      <c r="O215" s="42" t="s">
        <v>902</v>
      </c>
      <c r="P215" s="79" t="s">
        <v>2733</v>
      </c>
    </row>
    <row r="216" spans="1:16" s="47" customFormat="1" ht="63.75">
      <c r="A216" s="74">
        <f>IF($C216&lt;&gt;"",SUBTOTAL(103,$C$4:$C216),"")</f>
        <v>192</v>
      </c>
      <c r="B216" s="48" t="s">
        <v>1798</v>
      </c>
      <c r="C216" s="74" t="s">
        <v>389</v>
      </c>
      <c r="D216" s="42" t="s">
        <v>703</v>
      </c>
      <c r="E216" s="74" t="s">
        <v>739</v>
      </c>
      <c r="F216" s="48" t="s">
        <v>273</v>
      </c>
      <c r="G216" s="48" t="s">
        <v>749</v>
      </c>
      <c r="H216" s="44">
        <v>500000</v>
      </c>
      <c r="I216" s="48" t="s">
        <v>1571</v>
      </c>
      <c r="J216" s="48" t="s">
        <v>1572</v>
      </c>
      <c r="K216" s="48" t="s">
        <v>414</v>
      </c>
      <c r="L216" s="74" t="s">
        <v>1799</v>
      </c>
      <c r="M216" s="45">
        <v>1714</v>
      </c>
      <c r="N216" s="45">
        <v>857000000</v>
      </c>
      <c r="O216" s="42" t="s">
        <v>902</v>
      </c>
      <c r="P216" s="79" t="s">
        <v>2733</v>
      </c>
    </row>
    <row r="217" spans="1:16" s="47" customFormat="1" ht="102">
      <c r="A217" s="74">
        <f>IF($C217&lt;&gt;"",SUBTOTAL(103,$C$4:$C217),"")</f>
        <v>193</v>
      </c>
      <c r="B217" s="48" t="s">
        <v>1845</v>
      </c>
      <c r="C217" s="74" t="s">
        <v>555</v>
      </c>
      <c r="D217" s="42" t="s">
        <v>788</v>
      </c>
      <c r="E217" s="74" t="s">
        <v>789</v>
      </c>
      <c r="F217" s="48" t="s">
        <v>1846</v>
      </c>
      <c r="G217" s="48" t="s">
        <v>749</v>
      </c>
      <c r="H217" s="44">
        <v>20000</v>
      </c>
      <c r="I217" s="48" t="s">
        <v>1847</v>
      </c>
      <c r="J217" s="48" t="s">
        <v>1848</v>
      </c>
      <c r="K217" s="48" t="s">
        <v>513</v>
      </c>
      <c r="L217" s="74" t="s">
        <v>1849</v>
      </c>
      <c r="M217" s="45">
        <v>550</v>
      </c>
      <c r="N217" s="45">
        <v>11000000</v>
      </c>
      <c r="O217" s="42" t="s">
        <v>902</v>
      </c>
      <c r="P217" s="79" t="s">
        <v>2733</v>
      </c>
    </row>
    <row r="218" spans="1:16" s="47" customFormat="1" ht="25.5">
      <c r="A218" s="74">
        <f>IF($C218&lt;&gt;"",SUBTOTAL(103,$C$4:$C218),"")</f>
        <v>194</v>
      </c>
      <c r="B218" s="48" t="s">
        <v>1860</v>
      </c>
      <c r="C218" s="74" t="s">
        <v>389</v>
      </c>
      <c r="D218" s="42" t="s">
        <v>426</v>
      </c>
      <c r="E218" s="74" t="s">
        <v>427</v>
      </c>
      <c r="F218" s="48" t="s">
        <v>1861</v>
      </c>
      <c r="G218" s="48" t="s">
        <v>749</v>
      </c>
      <c r="H218" s="44">
        <v>10000</v>
      </c>
      <c r="I218" s="48" t="s">
        <v>1862</v>
      </c>
      <c r="J218" s="48" t="s">
        <v>428</v>
      </c>
      <c r="K218" s="48" t="s">
        <v>595</v>
      </c>
      <c r="L218" s="74" t="s">
        <v>429</v>
      </c>
      <c r="M218" s="45">
        <v>5266.65</v>
      </c>
      <c r="N218" s="45">
        <v>52666500</v>
      </c>
      <c r="O218" s="42" t="s">
        <v>902</v>
      </c>
      <c r="P218" s="79" t="s">
        <v>2733</v>
      </c>
    </row>
    <row r="219" spans="1:16" s="47" customFormat="1" ht="25.5">
      <c r="A219" s="74">
        <f>IF($C219&lt;&gt;"",SUBTOTAL(103,$C$4:$C219),"")</f>
        <v>195</v>
      </c>
      <c r="B219" s="48" t="s">
        <v>1984</v>
      </c>
      <c r="C219" s="74" t="s">
        <v>389</v>
      </c>
      <c r="D219" s="42" t="s">
        <v>1985</v>
      </c>
      <c r="E219" s="74" t="s">
        <v>1986</v>
      </c>
      <c r="F219" s="48" t="s">
        <v>1987</v>
      </c>
      <c r="G219" s="48" t="s">
        <v>736</v>
      </c>
      <c r="H219" s="44">
        <v>500</v>
      </c>
      <c r="I219" s="48" t="s">
        <v>1329</v>
      </c>
      <c r="J219" s="48" t="s">
        <v>1988</v>
      </c>
      <c r="K219" s="48" t="s">
        <v>354</v>
      </c>
      <c r="L219" s="74" t="s">
        <v>1989</v>
      </c>
      <c r="M219" s="45">
        <v>520000</v>
      </c>
      <c r="N219" s="45">
        <v>260000000</v>
      </c>
      <c r="O219" s="42" t="s">
        <v>902</v>
      </c>
      <c r="P219" s="79" t="s">
        <v>2733</v>
      </c>
    </row>
    <row r="220" spans="1:16" s="47" customFormat="1" ht="25.5">
      <c r="A220" s="74">
        <f>IF($C220&lt;&gt;"",SUBTOTAL(103,$C$4:$C220),"")</f>
        <v>196</v>
      </c>
      <c r="B220" s="48" t="s">
        <v>2148</v>
      </c>
      <c r="C220" s="74" t="s">
        <v>733</v>
      </c>
      <c r="D220" s="42" t="s">
        <v>399</v>
      </c>
      <c r="E220" s="74" t="s">
        <v>641</v>
      </c>
      <c r="F220" s="48" t="s">
        <v>2149</v>
      </c>
      <c r="G220" s="48" t="s">
        <v>392</v>
      </c>
      <c r="H220" s="44">
        <v>3000</v>
      </c>
      <c r="I220" s="48" t="s">
        <v>2150</v>
      </c>
      <c r="J220" s="48" t="s">
        <v>1281</v>
      </c>
      <c r="K220" s="48" t="s">
        <v>305</v>
      </c>
      <c r="L220" s="74" t="s">
        <v>642</v>
      </c>
      <c r="M220" s="45">
        <v>8400</v>
      </c>
      <c r="N220" s="45">
        <v>25200000</v>
      </c>
      <c r="O220" s="42" t="s">
        <v>902</v>
      </c>
      <c r="P220" s="79" t="s">
        <v>2733</v>
      </c>
    </row>
    <row r="221" spans="1:16" s="47" customFormat="1" ht="25.5">
      <c r="A221" s="74">
        <f>IF($C221&lt;&gt;"",SUBTOTAL(103,$C$4:$C221),"")</f>
        <v>197</v>
      </c>
      <c r="B221" s="48" t="s">
        <v>2243</v>
      </c>
      <c r="C221" s="74" t="s">
        <v>389</v>
      </c>
      <c r="D221" s="42" t="s">
        <v>314</v>
      </c>
      <c r="E221" s="74" t="s">
        <v>558</v>
      </c>
      <c r="F221" s="48" t="s">
        <v>2244</v>
      </c>
      <c r="G221" s="48" t="s">
        <v>749</v>
      </c>
      <c r="H221" s="44">
        <v>30000</v>
      </c>
      <c r="I221" s="48" t="s">
        <v>1571</v>
      </c>
      <c r="J221" s="48" t="s">
        <v>1572</v>
      </c>
      <c r="K221" s="48" t="s">
        <v>414</v>
      </c>
      <c r="L221" s="74" t="s">
        <v>2848</v>
      </c>
      <c r="M221" s="45">
        <v>625</v>
      </c>
      <c r="N221" s="45">
        <v>18750000</v>
      </c>
      <c r="O221" s="42" t="s">
        <v>902</v>
      </c>
      <c r="P221" s="79" t="s">
        <v>2733</v>
      </c>
    </row>
    <row r="222" spans="1:16" s="47" customFormat="1" ht="25.5">
      <c r="A222" s="74">
        <f>IF($C222&lt;&gt;"",SUBTOTAL(103,$C$4:$C222),"")</f>
        <v>198</v>
      </c>
      <c r="B222" s="48" t="s">
        <v>2320</v>
      </c>
      <c r="C222" s="74" t="s">
        <v>389</v>
      </c>
      <c r="D222" s="42" t="s">
        <v>706</v>
      </c>
      <c r="E222" s="74" t="s">
        <v>654</v>
      </c>
      <c r="F222" s="48" t="s">
        <v>481</v>
      </c>
      <c r="G222" s="48" t="s">
        <v>392</v>
      </c>
      <c r="H222" s="44">
        <v>300</v>
      </c>
      <c r="I222" s="48" t="s">
        <v>2321</v>
      </c>
      <c r="J222" s="48" t="s">
        <v>912</v>
      </c>
      <c r="K222" s="48" t="s">
        <v>750</v>
      </c>
      <c r="L222" s="74" t="s">
        <v>712</v>
      </c>
      <c r="M222" s="45">
        <v>7623</v>
      </c>
      <c r="N222" s="45">
        <v>2286900</v>
      </c>
      <c r="O222" s="42" t="s">
        <v>902</v>
      </c>
      <c r="P222" s="79" t="s">
        <v>2733</v>
      </c>
    </row>
    <row r="223" spans="1:16" s="47" customFormat="1" ht="25.5">
      <c r="A223" s="74">
        <f>IF($C223&lt;&gt;"",SUBTOTAL(103,$C$4:$C223),"")</f>
        <v>199</v>
      </c>
      <c r="B223" s="48" t="s">
        <v>2339</v>
      </c>
      <c r="C223" s="74" t="s">
        <v>389</v>
      </c>
      <c r="D223" s="42" t="s">
        <v>707</v>
      </c>
      <c r="E223" s="74" t="s">
        <v>752</v>
      </c>
      <c r="F223" s="48" t="s">
        <v>2340</v>
      </c>
      <c r="G223" s="48" t="s">
        <v>736</v>
      </c>
      <c r="H223" s="44">
        <v>50</v>
      </c>
      <c r="I223" s="48" t="s">
        <v>2321</v>
      </c>
      <c r="J223" s="48" t="s">
        <v>912</v>
      </c>
      <c r="K223" s="48" t="s">
        <v>750</v>
      </c>
      <c r="L223" s="74" t="s">
        <v>708</v>
      </c>
      <c r="M223" s="45">
        <v>15750</v>
      </c>
      <c r="N223" s="45">
        <v>787500</v>
      </c>
      <c r="O223" s="42" t="s">
        <v>902</v>
      </c>
      <c r="P223" s="79" t="s">
        <v>2733</v>
      </c>
    </row>
    <row r="224" spans="1:16" s="47" customFormat="1" ht="25.5">
      <c r="A224" s="74">
        <f>IF($C224&lt;&gt;"",SUBTOTAL(103,$C$4:$C224),"")</f>
        <v>200</v>
      </c>
      <c r="B224" s="48" t="s">
        <v>2341</v>
      </c>
      <c r="C224" s="74" t="s">
        <v>389</v>
      </c>
      <c r="D224" s="42" t="s">
        <v>709</v>
      </c>
      <c r="E224" s="74" t="s">
        <v>760</v>
      </c>
      <c r="F224" s="48" t="s">
        <v>2342</v>
      </c>
      <c r="G224" s="48" t="s">
        <v>749</v>
      </c>
      <c r="H224" s="44">
        <v>700000</v>
      </c>
      <c r="I224" s="48" t="s">
        <v>2343</v>
      </c>
      <c r="J224" s="48" t="s">
        <v>2344</v>
      </c>
      <c r="K224" s="48" t="s">
        <v>252</v>
      </c>
      <c r="L224" s="74" t="s">
        <v>2847</v>
      </c>
      <c r="M224" s="45">
        <v>1281</v>
      </c>
      <c r="N224" s="45">
        <v>896700000</v>
      </c>
      <c r="O224" s="42" t="s">
        <v>902</v>
      </c>
      <c r="P224" s="79" t="s">
        <v>2733</v>
      </c>
    </row>
    <row r="225" spans="1:16" s="47" customFormat="1" ht="25.5">
      <c r="A225" s="74">
        <f>IF($C225&lt;&gt;"",SUBTOTAL(103,$C$4:$C225),"")</f>
        <v>201</v>
      </c>
      <c r="B225" s="48" t="s">
        <v>2346</v>
      </c>
      <c r="C225" s="74" t="s">
        <v>389</v>
      </c>
      <c r="D225" s="42" t="s">
        <v>709</v>
      </c>
      <c r="E225" s="74" t="s">
        <v>758</v>
      </c>
      <c r="F225" s="48" t="s">
        <v>2347</v>
      </c>
      <c r="G225" s="48" t="s">
        <v>749</v>
      </c>
      <c r="H225" s="44">
        <v>10000</v>
      </c>
      <c r="I225" s="48" t="s">
        <v>2343</v>
      </c>
      <c r="J225" s="48" t="s">
        <v>2344</v>
      </c>
      <c r="K225" s="48" t="s">
        <v>252</v>
      </c>
      <c r="L225" s="74" t="s">
        <v>2846</v>
      </c>
      <c r="M225" s="45">
        <v>2205</v>
      </c>
      <c r="N225" s="45">
        <v>22050000</v>
      </c>
      <c r="O225" s="42" t="s">
        <v>902</v>
      </c>
      <c r="P225" s="79" t="s">
        <v>2733</v>
      </c>
    </row>
    <row r="226" spans="1:16" s="47" customFormat="1" ht="25.5">
      <c r="A226" s="74">
        <f>IF($C226&lt;&gt;"",SUBTOTAL(103,$C$4:$C226),"")</f>
        <v>202</v>
      </c>
      <c r="B226" s="48" t="s">
        <v>2452</v>
      </c>
      <c r="C226" s="74" t="s">
        <v>389</v>
      </c>
      <c r="D226" s="42" t="s">
        <v>535</v>
      </c>
      <c r="E226" s="74" t="s">
        <v>163</v>
      </c>
      <c r="F226" s="48" t="s">
        <v>2453</v>
      </c>
      <c r="G226" s="48" t="s">
        <v>749</v>
      </c>
      <c r="H226" s="44">
        <v>40000</v>
      </c>
      <c r="I226" s="48" t="s">
        <v>2454</v>
      </c>
      <c r="J226" s="48" t="s">
        <v>633</v>
      </c>
      <c r="K226" s="48" t="s">
        <v>252</v>
      </c>
      <c r="L226" s="74" t="s">
        <v>2845</v>
      </c>
      <c r="M226" s="45">
        <v>1205.5</v>
      </c>
      <c r="N226" s="45">
        <v>48220000</v>
      </c>
      <c r="O226" s="42" t="s">
        <v>902</v>
      </c>
      <c r="P226" s="79" t="s">
        <v>2733</v>
      </c>
    </row>
    <row r="227" spans="1:16" s="47" customFormat="1" ht="38.25">
      <c r="A227" s="74">
        <f>IF($C227&lt;&gt;"",SUBTOTAL(103,$C$4:$C227),"")</f>
        <v>203</v>
      </c>
      <c r="B227" s="48" t="s">
        <v>2580</v>
      </c>
      <c r="C227" s="74" t="s">
        <v>733</v>
      </c>
      <c r="D227" s="42" t="s">
        <v>2581</v>
      </c>
      <c r="E227" s="74" t="s">
        <v>2582</v>
      </c>
      <c r="F227" s="48" t="s">
        <v>2583</v>
      </c>
      <c r="G227" s="48" t="s">
        <v>550</v>
      </c>
      <c r="H227" s="44">
        <v>300</v>
      </c>
      <c r="I227" s="48" t="s">
        <v>2584</v>
      </c>
      <c r="J227" s="48" t="s">
        <v>867</v>
      </c>
      <c r="K227" s="48" t="s">
        <v>344</v>
      </c>
      <c r="L227" s="74" t="s">
        <v>868</v>
      </c>
      <c r="M227" s="45">
        <v>449400</v>
      </c>
      <c r="N227" s="45">
        <v>134820000</v>
      </c>
      <c r="O227" s="42" t="s">
        <v>902</v>
      </c>
      <c r="P227" s="79" t="s">
        <v>2733</v>
      </c>
    </row>
    <row r="228" spans="1:16" s="47" customFormat="1" ht="25.5">
      <c r="A228" s="74">
        <f>IF($C228&lt;&gt;"",SUBTOTAL(103,$C$4:$C228),"")</f>
        <v>204</v>
      </c>
      <c r="B228" s="48" t="s">
        <v>2649</v>
      </c>
      <c r="C228" s="74" t="s">
        <v>389</v>
      </c>
      <c r="D228" s="42" t="s">
        <v>563</v>
      </c>
      <c r="E228" s="74" t="s">
        <v>604</v>
      </c>
      <c r="F228" s="48" t="s">
        <v>2650</v>
      </c>
      <c r="G228" s="48" t="s">
        <v>11</v>
      </c>
      <c r="H228" s="44">
        <v>10000</v>
      </c>
      <c r="I228" s="48" t="s">
        <v>1061</v>
      </c>
      <c r="J228" s="48" t="s">
        <v>261</v>
      </c>
      <c r="K228" s="48" t="s">
        <v>750</v>
      </c>
      <c r="L228" s="74" t="s">
        <v>2651</v>
      </c>
      <c r="M228" s="45">
        <v>19950</v>
      </c>
      <c r="N228" s="45">
        <v>199500000</v>
      </c>
      <c r="O228" s="42" t="s">
        <v>902</v>
      </c>
      <c r="P228" s="79" t="s">
        <v>2733</v>
      </c>
    </row>
    <row r="229" spans="1:16" s="59" customFormat="1" ht="31.5">
      <c r="A229" s="75">
        <f>COUNTBLANK($C$4:C229)</f>
        <v>22</v>
      </c>
      <c r="B229" s="87" t="s">
        <v>2752</v>
      </c>
      <c r="C229" s="75"/>
      <c r="D229" s="60"/>
      <c r="E229" s="75"/>
      <c r="F229" s="61"/>
      <c r="G229" s="61"/>
      <c r="H229" s="62"/>
      <c r="I229" s="61"/>
      <c r="J229" s="61"/>
      <c r="K229" s="61"/>
      <c r="L229" s="74"/>
      <c r="M229" s="106">
        <v>2321300000</v>
      </c>
      <c r="N229" s="106"/>
      <c r="O229" s="78" t="s">
        <v>1120</v>
      </c>
      <c r="P229" s="79" t="s">
        <v>2733</v>
      </c>
    </row>
    <row r="230" spans="1:16" s="47" customFormat="1" ht="25.5">
      <c r="A230" s="74">
        <f>IF($C230&lt;&gt;"",SUBTOTAL(103,$C$4:$C230),"")</f>
        <v>205</v>
      </c>
      <c r="B230" s="48" t="s">
        <v>1116</v>
      </c>
      <c r="C230" s="74" t="s">
        <v>389</v>
      </c>
      <c r="D230" s="42" t="s">
        <v>164</v>
      </c>
      <c r="E230" s="74" t="s">
        <v>438</v>
      </c>
      <c r="F230" s="48" t="s">
        <v>1117</v>
      </c>
      <c r="G230" s="48" t="s">
        <v>749</v>
      </c>
      <c r="H230" s="44">
        <v>4000</v>
      </c>
      <c r="I230" s="48" t="s">
        <v>1118</v>
      </c>
      <c r="J230" s="48" t="s">
        <v>633</v>
      </c>
      <c r="K230" s="48" t="s">
        <v>252</v>
      </c>
      <c r="L230" s="74" t="s">
        <v>1119</v>
      </c>
      <c r="M230" s="45">
        <v>2750</v>
      </c>
      <c r="N230" s="45">
        <v>11000000</v>
      </c>
      <c r="O230" s="42" t="s">
        <v>1120</v>
      </c>
      <c r="P230" s="79" t="s">
        <v>2733</v>
      </c>
    </row>
    <row r="231" spans="1:16" s="47" customFormat="1" ht="25.5">
      <c r="A231" s="74">
        <f>IF($C231&lt;&gt;"",SUBTOTAL(103,$C$4:$C231),"")</f>
        <v>206</v>
      </c>
      <c r="B231" s="48" t="s">
        <v>1483</v>
      </c>
      <c r="C231" s="74" t="s">
        <v>389</v>
      </c>
      <c r="D231" s="42" t="s">
        <v>1484</v>
      </c>
      <c r="E231" s="74" t="s">
        <v>748</v>
      </c>
      <c r="F231" s="48" t="s">
        <v>1485</v>
      </c>
      <c r="G231" s="48" t="s">
        <v>749</v>
      </c>
      <c r="H231" s="44">
        <v>12000</v>
      </c>
      <c r="I231" s="48" t="s">
        <v>1486</v>
      </c>
      <c r="J231" s="48" t="s">
        <v>1487</v>
      </c>
      <c r="K231" s="48" t="s">
        <v>567</v>
      </c>
      <c r="L231" s="74" t="s">
        <v>1488</v>
      </c>
      <c r="M231" s="45">
        <v>16000</v>
      </c>
      <c r="N231" s="45">
        <v>192000000</v>
      </c>
      <c r="O231" s="42" t="s">
        <v>1120</v>
      </c>
      <c r="P231" s="79" t="s">
        <v>2733</v>
      </c>
    </row>
    <row r="232" spans="1:16" s="47" customFormat="1" ht="25.5">
      <c r="A232" s="74">
        <f>IF($C232&lt;&gt;"",SUBTOTAL(103,$C$4:$C232),"")</f>
        <v>207</v>
      </c>
      <c r="B232" s="48" t="s">
        <v>1802</v>
      </c>
      <c r="C232" s="74" t="s">
        <v>733</v>
      </c>
      <c r="D232" s="42" t="s">
        <v>237</v>
      </c>
      <c r="E232" s="74" t="s">
        <v>760</v>
      </c>
      <c r="F232" s="48" t="s">
        <v>1803</v>
      </c>
      <c r="G232" s="48" t="s">
        <v>749</v>
      </c>
      <c r="H232" s="44">
        <v>300000</v>
      </c>
      <c r="I232" s="48" t="s">
        <v>1804</v>
      </c>
      <c r="J232" s="48" t="s">
        <v>633</v>
      </c>
      <c r="K232" s="48" t="s">
        <v>252</v>
      </c>
      <c r="L232" s="74" t="s">
        <v>1805</v>
      </c>
      <c r="M232" s="45">
        <v>3255</v>
      </c>
      <c r="N232" s="45">
        <v>976500000</v>
      </c>
      <c r="O232" s="42" t="s">
        <v>1120</v>
      </c>
      <c r="P232" s="79" t="s">
        <v>2733</v>
      </c>
    </row>
    <row r="233" spans="1:16" s="47" customFormat="1" ht="38.25">
      <c r="A233" s="74">
        <f>IF($C233&lt;&gt;"",SUBTOTAL(103,$C$4:$C233),"")</f>
        <v>208</v>
      </c>
      <c r="B233" s="48" t="s">
        <v>1812</v>
      </c>
      <c r="C233" s="74" t="s">
        <v>389</v>
      </c>
      <c r="D233" s="42" t="s">
        <v>1813</v>
      </c>
      <c r="E233" s="74" t="s">
        <v>762</v>
      </c>
      <c r="F233" s="48" t="s">
        <v>1814</v>
      </c>
      <c r="G233" s="48" t="s">
        <v>749</v>
      </c>
      <c r="H233" s="44">
        <v>1500000</v>
      </c>
      <c r="I233" s="48" t="s">
        <v>1815</v>
      </c>
      <c r="J233" s="48" t="s">
        <v>633</v>
      </c>
      <c r="K233" s="48" t="s">
        <v>252</v>
      </c>
      <c r="L233" s="74" t="s">
        <v>1816</v>
      </c>
      <c r="M233" s="45">
        <v>756</v>
      </c>
      <c r="N233" s="45">
        <v>1134000000</v>
      </c>
      <c r="O233" s="42" t="s">
        <v>1120</v>
      </c>
      <c r="P233" s="79" t="s">
        <v>2733</v>
      </c>
    </row>
    <row r="234" spans="1:16" s="47" customFormat="1" ht="25.5">
      <c r="A234" s="74">
        <f>IF($C234&lt;&gt;"",SUBTOTAL(103,$C$4:$C234),"")</f>
        <v>209</v>
      </c>
      <c r="B234" s="48" t="s">
        <v>2662</v>
      </c>
      <c r="C234" s="74" t="s">
        <v>555</v>
      </c>
      <c r="D234" s="42" t="s">
        <v>838</v>
      </c>
      <c r="E234" s="74" t="s">
        <v>839</v>
      </c>
      <c r="F234" s="48" t="s">
        <v>2663</v>
      </c>
      <c r="G234" s="48" t="s">
        <v>749</v>
      </c>
      <c r="H234" s="44">
        <v>15000</v>
      </c>
      <c r="I234" s="48" t="s">
        <v>2664</v>
      </c>
      <c r="J234" s="48" t="s">
        <v>2665</v>
      </c>
      <c r="K234" s="48" t="s">
        <v>513</v>
      </c>
      <c r="L234" s="74" t="s">
        <v>2666</v>
      </c>
      <c r="M234" s="45">
        <v>520</v>
      </c>
      <c r="N234" s="45">
        <v>7800000</v>
      </c>
      <c r="O234" s="42" t="s">
        <v>1120</v>
      </c>
      <c r="P234" s="79" t="s">
        <v>2733</v>
      </c>
    </row>
    <row r="235" spans="1:16" s="59" customFormat="1" ht="24">
      <c r="A235" s="75">
        <f>COUNTBLANK($C$4:C235)</f>
        <v>23</v>
      </c>
      <c r="B235" s="87" t="s">
        <v>2753</v>
      </c>
      <c r="C235" s="75"/>
      <c r="D235" s="60"/>
      <c r="E235" s="75"/>
      <c r="F235" s="61"/>
      <c r="G235" s="61"/>
      <c r="H235" s="62"/>
      <c r="I235" s="61"/>
      <c r="J235" s="61"/>
      <c r="K235" s="61"/>
      <c r="L235" s="74"/>
      <c r="M235" s="106">
        <v>388530000</v>
      </c>
      <c r="N235" s="106"/>
      <c r="O235" s="78" t="s">
        <v>1036</v>
      </c>
      <c r="P235" s="79" t="s">
        <v>2733</v>
      </c>
    </row>
    <row r="236" spans="1:16" s="47" customFormat="1" ht="25.5">
      <c r="A236" s="74">
        <f>IF($C236&lt;&gt;"",SUBTOTAL(103,$C$4:$C236),"")</f>
        <v>210</v>
      </c>
      <c r="B236" s="48" t="s">
        <v>1031</v>
      </c>
      <c r="C236" s="74" t="s">
        <v>555</v>
      </c>
      <c r="D236" s="42" t="s">
        <v>517</v>
      </c>
      <c r="E236" s="74" t="s">
        <v>760</v>
      </c>
      <c r="F236" s="48" t="s">
        <v>1032</v>
      </c>
      <c r="G236" s="48" t="s">
        <v>749</v>
      </c>
      <c r="H236" s="44">
        <v>10000</v>
      </c>
      <c r="I236" s="48" t="s">
        <v>1033</v>
      </c>
      <c r="J236" s="48" t="s">
        <v>680</v>
      </c>
      <c r="K236" s="48" t="s">
        <v>513</v>
      </c>
      <c r="L236" s="74" t="s">
        <v>1035</v>
      </c>
      <c r="M236" s="45">
        <v>693</v>
      </c>
      <c r="N236" s="45">
        <v>6930000</v>
      </c>
      <c r="O236" s="42" t="s">
        <v>1036</v>
      </c>
      <c r="P236" s="79" t="s">
        <v>2733</v>
      </c>
    </row>
    <row r="237" spans="1:16" s="47" customFormat="1" ht="25.5">
      <c r="A237" s="74">
        <f>IF($C237&lt;&gt;"",SUBTOTAL(103,$C$4:$C237),"")</f>
        <v>211</v>
      </c>
      <c r="B237" s="48" t="s">
        <v>1731</v>
      </c>
      <c r="C237" s="74" t="s">
        <v>555</v>
      </c>
      <c r="D237" s="42" t="s">
        <v>410</v>
      </c>
      <c r="E237" s="74" t="s">
        <v>186</v>
      </c>
      <c r="F237" s="48" t="s">
        <v>1732</v>
      </c>
      <c r="G237" s="48" t="s">
        <v>749</v>
      </c>
      <c r="H237" s="44">
        <v>1200000</v>
      </c>
      <c r="I237" s="48" t="s">
        <v>624</v>
      </c>
      <c r="J237" s="48" t="s">
        <v>680</v>
      </c>
      <c r="K237" s="48" t="s">
        <v>513</v>
      </c>
      <c r="L237" s="74" t="s">
        <v>1733</v>
      </c>
      <c r="M237" s="45">
        <v>100</v>
      </c>
      <c r="N237" s="45">
        <v>120000000</v>
      </c>
      <c r="O237" s="42" t="s">
        <v>1036</v>
      </c>
      <c r="P237" s="79" t="s">
        <v>2733</v>
      </c>
    </row>
    <row r="238" spans="1:16" s="47" customFormat="1" ht="25.5">
      <c r="A238" s="74">
        <f>IF($C238&lt;&gt;"",SUBTOTAL(103,$C$4:$C238),"")</f>
        <v>212</v>
      </c>
      <c r="B238" s="48" t="s">
        <v>1790</v>
      </c>
      <c r="C238" s="74" t="s">
        <v>555</v>
      </c>
      <c r="D238" s="42" t="s">
        <v>144</v>
      </c>
      <c r="E238" s="74" t="s">
        <v>758</v>
      </c>
      <c r="F238" s="48" t="s">
        <v>1791</v>
      </c>
      <c r="G238" s="48" t="s">
        <v>749</v>
      </c>
      <c r="H238" s="44">
        <v>20000</v>
      </c>
      <c r="I238" s="48" t="s">
        <v>1792</v>
      </c>
      <c r="J238" s="48" t="s">
        <v>1034</v>
      </c>
      <c r="K238" s="48" t="s">
        <v>513</v>
      </c>
      <c r="L238" s="74" t="s">
        <v>1793</v>
      </c>
      <c r="M238" s="45">
        <v>1155</v>
      </c>
      <c r="N238" s="45">
        <v>23100000</v>
      </c>
      <c r="O238" s="42" t="s">
        <v>1036</v>
      </c>
      <c r="P238" s="79" t="s">
        <v>2733</v>
      </c>
    </row>
    <row r="239" spans="1:16" s="47" customFormat="1" ht="25.5">
      <c r="A239" s="74">
        <f>IF($C239&lt;&gt;"",SUBTOTAL(103,$C$4:$C239),"")</f>
        <v>213</v>
      </c>
      <c r="B239" s="48" t="s">
        <v>2180</v>
      </c>
      <c r="C239" s="74" t="s">
        <v>555</v>
      </c>
      <c r="D239" s="42" t="s">
        <v>23</v>
      </c>
      <c r="E239" s="74" t="s">
        <v>752</v>
      </c>
      <c r="F239" s="48" t="s">
        <v>2181</v>
      </c>
      <c r="G239" s="48" t="s">
        <v>749</v>
      </c>
      <c r="H239" s="44">
        <v>100000</v>
      </c>
      <c r="I239" s="48" t="s">
        <v>1350</v>
      </c>
      <c r="J239" s="48" t="s">
        <v>680</v>
      </c>
      <c r="K239" s="48" t="s">
        <v>513</v>
      </c>
      <c r="L239" s="74" t="s">
        <v>2182</v>
      </c>
      <c r="M239" s="45">
        <v>440</v>
      </c>
      <c r="N239" s="45">
        <v>44000000</v>
      </c>
      <c r="O239" s="42" t="s">
        <v>1036</v>
      </c>
      <c r="P239" s="79" t="s">
        <v>2733</v>
      </c>
    </row>
    <row r="240" spans="1:16" s="47" customFormat="1" ht="25.5">
      <c r="A240" s="74">
        <f>IF($C240&lt;&gt;"",SUBTOTAL(103,$C$4:$C240),"")</f>
        <v>214</v>
      </c>
      <c r="B240" s="48" t="s">
        <v>2265</v>
      </c>
      <c r="C240" s="74" t="s">
        <v>555</v>
      </c>
      <c r="D240" s="42" t="s">
        <v>315</v>
      </c>
      <c r="E240" s="74" t="s">
        <v>316</v>
      </c>
      <c r="F240" s="48" t="s">
        <v>2266</v>
      </c>
      <c r="G240" s="48" t="s">
        <v>749</v>
      </c>
      <c r="H240" s="44">
        <v>5000</v>
      </c>
      <c r="I240" s="48" t="s">
        <v>624</v>
      </c>
      <c r="J240" s="48" t="s">
        <v>680</v>
      </c>
      <c r="K240" s="48" t="s">
        <v>513</v>
      </c>
      <c r="L240" s="74" t="s">
        <v>49</v>
      </c>
      <c r="M240" s="45">
        <v>1100</v>
      </c>
      <c r="N240" s="45">
        <v>5500000</v>
      </c>
      <c r="O240" s="42" t="s">
        <v>1036</v>
      </c>
      <c r="P240" s="79" t="s">
        <v>2733</v>
      </c>
    </row>
    <row r="241" spans="1:16" s="47" customFormat="1" ht="25.5">
      <c r="A241" s="74">
        <f>IF($C241&lt;&gt;"",SUBTOTAL(103,$C$4:$C241),"")</f>
        <v>215</v>
      </c>
      <c r="B241" s="48" t="s">
        <v>2686</v>
      </c>
      <c r="C241" s="74" t="s">
        <v>555</v>
      </c>
      <c r="D241" s="42" t="s">
        <v>615</v>
      </c>
      <c r="E241" s="74" t="s">
        <v>616</v>
      </c>
      <c r="F241" s="48" t="s">
        <v>2687</v>
      </c>
      <c r="G241" s="48" t="s">
        <v>749</v>
      </c>
      <c r="H241" s="44">
        <v>1000000</v>
      </c>
      <c r="I241" s="48" t="s">
        <v>2688</v>
      </c>
      <c r="J241" s="48" t="s">
        <v>680</v>
      </c>
      <c r="K241" s="48" t="s">
        <v>513</v>
      </c>
      <c r="L241" s="74" t="s">
        <v>2689</v>
      </c>
      <c r="M241" s="45">
        <v>189</v>
      </c>
      <c r="N241" s="45">
        <v>189000000</v>
      </c>
      <c r="O241" s="42" t="s">
        <v>1036</v>
      </c>
      <c r="P241" s="79" t="s">
        <v>2733</v>
      </c>
    </row>
    <row r="242" spans="1:16" s="59" customFormat="1" ht="31.5">
      <c r="A242" s="75">
        <f>COUNTBLANK($C$4:C242)</f>
        <v>24</v>
      </c>
      <c r="B242" s="87" t="s">
        <v>2754</v>
      </c>
      <c r="C242" s="75"/>
      <c r="D242" s="60"/>
      <c r="E242" s="75"/>
      <c r="F242" s="61"/>
      <c r="G242" s="61"/>
      <c r="H242" s="62"/>
      <c r="I242" s="61"/>
      <c r="J242" s="61"/>
      <c r="K242" s="61"/>
      <c r="L242" s="74"/>
      <c r="M242" s="106">
        <v>945000000</v>
      </c>
      <c r="N242" s="106"/>
      <c r="O242" s="78" t="s">
        <v>1712</v>
      </c>
      <c r="P242" s="79" t="s">
        <v>2733</v>
      </c>
    </row>
    <row r="243" spans="1:16" s="47" customFormat="1" ht="102">
      <c r="A243" s="74">
        <f>IF($C243&lt;&gt;"",SUBTOTAL(103,$C$4:$C243),"")</f>
        <v>216</v>
      </c>
      <c r="B243" s="48" t="s">
        <v>1705</v>
      </c>
      <c r="C243" s="74" t="s">
        <v>389</v>
      </c>
      <c r="D243" s="42" t="s">
        <v>1706</v>
      </c>
      <c r="E243" s="74" t="s">
        <v>1707</v>
      </c>
      <c r="F243" s="48" t="s">
        <v>1708</v>
      </c>
      <c r="G243" s="48" t="s">
        <v>11</v>
      </c>
      <c r="H243" s="44">
        <v>1000</v>
      </c>
      <c r="I243" s="48" t="s">
        <v>1709</v>
      </c>
      <c r="J243" s="48" t="s">
        <v>1710</v>
      </c>
      <c r="K243" s="48" t="s">
        <v>750</v>
      </c>
      <c r="L243" s="74" t="s">
        <v>1711</v>
      </c>
      <c r="M243" s="45">
        <v>945000</v>
      </c>
      <c r="N243" s="45">
        <v>945000000</v>
      </c>
      <c r="O243" s="42" t="s">
        <v>1712</v>
      </c>
      <c r="P243" s="79" t="s">
        <v>2733</v>
      </c>
    </row>
    <row r="244" spans="1:16" s="59" customFormat="1" ht="24">
      <c r="A244" s="75">
        <f>COUNTBLANK($C$4:C244)</f>
        <v>25</v>
      </c>
      <c r="B244" s="87" t="s">
        <v>291</v>
      </c>
      <c r="C244" s="75"/>
      <c r="D244" s="60"/>
      <c r="E244" s="75"/>
      <c r="F244" s="61"/>
      <c r="G244" s="61"/>
      <c r="H244" s="62"/>
      <c r="I244" s="61"/>
      <c r="J244" s="61"/>
      <c r="K244" s="61"/>
      <c r="L244" s="74"/>
      <c r="M244" s="106">
        <v>2940000000</v>
      </c>
      <c r="N244" s="106"/>
      <c r="O244" s="78" t="s">
        <v>1981</v>
      </c>
      <c r="P244" s="79" t="s">
        <v>2733</v>
      </c>
    </row>
    <row r="245" spans="1:16" s="47" customFormat="1" ht="25.5">
      <c r="A245" s="74">
        <f>IF($C245&lt;&gt;"",SUBTOTAL(103,$C$4:$C245),"")</f>
        <v>217</v>
      </c>
      <c r="B245" s="48" t="s">
        <v>1975</v>
      </c>
      <c r="C245" s="74" t="s">
        <v>389</v>
      </c>
      <c r="D245" s="42" t="s">
        <v>1976</v>
      </c>
      <c r="E245" s="74" t="s">
        <v>1977</v>
      </c>
      <c r="F245" s="48" t="s">
        <v>1978</v>
      </c>
      <c r="G245" s="48" t="s">
        <v>736</v>
      </c>
      <c r="H245" s="44">
        <v>600</v>
      </c>
      <c r="I245" s="48" t="s">
        <v>1979</v>
      </c>
      <c r="J245" s="48" t="s">
        <v>27</v>
      </c>
      <c r="K245" s="48" t="s">
        <v>763</v>
      </c>
      <c r="L245" s="74" t="s">
        <v>1980</v>
      </c>
      <c r="M245" s="45">
        <v>525000</v>
      </c>
      <c r="N245" s="45">
        <v>315000000</v>
      </c>
      <c r="O245" s="42" t="s">
        <v>1981</v>
      </c>
      <c r="P245" s="79" t="s">
        <v>2733</v>
      </c>
    </row>
    <row r="246" spans="1:16" s="47" customFormat="1" ht="25.5">
      <c r="A246" s="74">
        <f>IF($C246&lt;&gt;"",SUBTOTAL(103,$C$4:$C246),"")</f>
        <v>218</v>
      </c>
      <c r="B246" s="48" t="s">
        <v>1982</v>
      </c>
      <c r="C246" s="74" t="s">
        <v>733</v>
      </c>
      <c r="D246" s="42" t="s">
        <v>28</v>
      </c>
      <c r="E246" s="74" t="s">
        <v>29</v>
      </c>
      <c r="F246" s="48" t="s">
        <v>729</v>
      </c>
      <c r="G246" s="48" t="s">
        <v>736</v>
      </c>
      <c r="H246" s="44">
        <v>400</v>
      </c>
      <c r="I246" s="48" t="s">
        <v>1979</v>
      </c>
      <c r="J246" s="48" t="s">
        <v>1983</v>
      </c>
      <c r="K246" s="48" t="s">
        <v>344</v>
      </c>
      <c r="L246" s="74" t="s">
        <v>876</v>
      </c>
      <c r="M246" s="45">
        <v>483000</v>
      </c>
      <c r="N246" s="45">
        <v>193200000</v>
      </c>
      <c r="O246" s="42" t="s">
        <v>1981</v>
      </c>
      <c r="P246" s="79" t="s">
        <v>2733</v>
      </c>
    </row>
    <row r="247" spans="1:16" s="47" customFormat="1" ht="25.5">
      <c r="A247" s="74">
        <f>IF($C247&lt;&gt;"",SUBTOTAL(103,$C$4:$C247),"")</f>
        <v>219</v>
      </c>
      <c r="B247" s="48" t="s">
        <v>1990</v>
      </c>
      <c r="C247" s="74" t="s">
        <v>389</v>
      </c>
      <c r="D247" s="42" t="s">
        <v>877</v>
      </c>
      <c r="E247" s="74" t="s">
        <v>1991</v>
      </c>
      <c r="F247" s="48" t="s">
        <v>1992</v>
      </c>
      <c r="G247" s="48" t="s">
        <v>736</v>
      </c>
      <c r="H247" s="44">
        <v>2000</v>
      </c>
      <c r="I247" s="48" t="s">
        <v>1979</v>
      </c>
      <c r="J247" s="48" t="s">
        <v>27</v>
      </c>
      <c r="K247" s="48" t="s">
        <v>763</v>
      </c>
      <c r="L247" s="74" t="s">
        <v>1993</v>
      </c>
      <c r="M247" s="45">
        <v>462000</v>
      </c>
      <c r="N247" s="45">
        <v>924000000</v>
      </c>
      <c r="O247" s="42" t="s">
        <v>1981</v>
      </c>
      <c r="P247" s="79" t="s">
        <v>2733</v>
      </c>
    </row>
    <row r="248" spans="1:16" s="47" customFormat="1" ht="25.5">
      <c r="A248" s="74">
        <f>IF($C248&lt;&gt;"",SUBTOTAL(103,$C$4:$C248),"")</f>
        <v>220</v>
      </c>
      <c r="B248" s="48" t="s">
        <v>1994</v>
      </c>
      <c r="C248" s="74" t="s">
        <v>389</v>
      </c>
      <c r="D248" s="42" t="s">
        <v>877</v>
      </c>
      <c r="E248" s="74" t="s">
        <v>1995</v>
      </c>
      <c r="F248" s="48" t="s">
        <v>1996</v>
      </c>
      <c r="G248" s="48" t="s">
        <v>736</v>
      </c>
      <c r="H248" s="44">
        <v>2400</v>
      </c>
      <c r="I248" s="48" t="s">
        <v>1979</v>
      </c>
      <c r="J248" s="48" t="s">
        <v>27</v>
      </c>
      <c r="K248" s="48" t="s">
        <v>763</v>
      </c>
      <c r="L248" s="74" t="s">
        <v>1997</v>
      </c>
      <c r="M248" s="45">
        <v>567000</v>
      </c>
      <c r="N248" s="45">
        <v>1360800000</v>
      </c>
      <c r="O248" s="42" t="s">
        <v>1981</v>
      </c>
      <c r="P248" s="79" t="s">
        <v>2733</v>
      </c>
    </row>
    <row r="249" spans="1:16" s="47" customFormat="1" ht="25.5">
      <c r="A249" s="74">
        <f>IF($C249&lt;&gt;"",SUBTOTAL(103,$C$4:$C249),"")</f>
        <v>221</v>
      </c>
      <c r="B249" s="43" t="s">
        <v>1998</v>
      </c>
      <c r="C249" s="74" t="s">
        <v>389</v>
      </c>
      <c r="D249" s="42" t="s">
        <v>877</v>
      </c>
      <c r="E249" s="74" t="s">
        <v>320</v>
      </c>
      <c r="F249" s="43" t="s">
        <v>1999</v>
      </c>
      <c r="G249" s="43" t="s">
        <v>736</v>
      </c>
      <c r="H249" s="44">
        <v>500</v>
      </c>
      <c r="I249" s="43" t="s">
        <v>1979</v>
      </c>
      <c r="J249" s="43" t="s">
        <v>27</v>
      </c>
      <c r="K249" s="43" t="s">
        <v>763</v>
      </c>
      <c r="L249" s="74" t="s">
        <v>2000</v>
      </c>
      <c r="M249" s="45">
        <v>294000</v>
      </c>
      <c r="N249" s="45">
        <v>147000000</v>
      </c>
      <c r="O249" s="42" t="s">
        <v>1981</v>
      </c>
      <c r="P249" s="79" t="s">
        <v>2733</v>
      </c>
    </row>
    <row r="250" spans="1:16" s="59" customFormat="1" ht="24">
      <c r="A250" s="75">
        <f>COUNTBLANK($C$4:C250)</f>
        <v>26</v>
      </c>
      <c r="B250" s="87" t="s">
        <v>2755</v>
      </c>
      <c r="C250" s="75"/>
      <c r="D250" s="60"/>
      <c r="E250" s="75"/>
      <c r="F250" s="61"/>
      <c r="G250" s="61"/>
      <c r="H250" s="62"/>
      <c r="I250" s="61"/>
      <c r="J250" s="61"/>
      <c r="K250" s="61"/>
      <c r="L250" s="74"/>
      <c r="M250" s="106">
        <v>228000000</v>
      </c>
      <c r="N250" s="106"/>
      <c r="O250" s="78" t="s">
        <v>1725</v>
      </c>
      <c r="P250" s="79" t="s">
        <v>2733</v>
      </c>
    </row>
    <row r="251" spans="1:16" s="47" customFormat="1" ht="25.5">
      <c r="A251" s="74">
        <f>IF($C251&lt;&gt;"",SUBTOTAL(103,$C$4:$C251),"")</f>
        <v>222</v>
      </c>
      <c r="B251" s="48" t="s">
        <v>1719</v>
      </c>
      <c r="C251" s="74" t="s">
        <v>389</v>
      </c>
      <c r="D251" s="42" t="s">
        <v>1720</v>
      </c>
      <c r="E251" s="74" t="s">
        <v>445</v>
      </c>
      <c r="F251" s="48" t="s">
        <v>1721</v>
      </c>
      <c r="G251" s="48" t="s">
        <v>392</v>
      </c>
      <c r="H251" s="44">
        <v>1000</v>
      </c>
      <c r="I251" s="48" t="s">
        <v>1722</v>
      </c>
      <c r="J251" s="48" t="s">
        <v>1723</v>
      </c>
      <c r="K251" s="48" t="s">
        <v>705</v>
      </c>
      <c r="L251" s="74" t="s">
        <v>1724</v>
      </c>
      <c r="M251" s="45">
        <v>108000</v>
      </c>
      <c r="N251" s="45">
        <v>108000000</v>
      </c>
      <c r="O251" s="42" t="s">
        <v>1725</v>
      </c>
      <c r="P251" s="79" t="s">
        <v>2733</v>
      </c>
    </row>
    <row r="252" spans="1:16" s="47" customFormat="1" ht="51">
      <c r="A252" s="74">
        <f>IF($C252&lt;&gt;"",SUBTOTAL(103,$C$4:$C252),"")</f>
        <v>223</v>
      </c>
      <c r="B252" s="43" t="s">
        <v>1965</v>
      </c>
      <c r="C252" s="74" t="s">
        <v>555</v>
      </c>
      <c r="D252" s="42" t="s">
        <v>721</v>
      </c>
      <c r="E252" s="74" t="s">
        <v>720</v>
      </c>
      <c r="F252" s="43" t="s">
        <v>1966</v>
      </c>
      <c r="G252" s="43" t="s">
        <v>613</v>
      </c>
      <c r="H252" s="44">
        <v>8000</v>
      </c>
      <c r="I252" s="43" t="s">
        <v>1967</v>
      </c>
      <c r="J252" s="43" t="s">
        <v>1968</v>
      </c>
      <c r="K252" s="43" t="s">
        <v>513</v>
      </c>
      <c r="L252" s="74" t="s">
        <v>1969</v>
      </c>
      <c r="M252" s="45">
        <v>15000</v>
      </c>
      <c r="N252" s="45">
        <v>120000000</v>
      </c>
      <c r="O252" s="42" t="s">
        <v>1725</v>
      </c>
      <c r="P252" s="79" t="s">
        <v>2733</v>
      </c>
    </row>
    <row r="253" spans="1:16" s="59" customFormat="1" ht="24">
      <c r="A253" s="75">
        <f>COUNTBLANK($C$4:C253)</f>
        <v>27</v>
      </c>
      <c r="B253" s="88" t="s">
        <v>278</v>
      </c>
      <c r="C253" s="75"/>
      <c r="D253" s="60"/>
      <c r="E253" s="75"/>
      <c r="F253" s="64"/>
      <c r="G253" s="64"/>
      <c r="H253" s="62"/>
      <c r="I253" s="64"/>
      <c r="J253" s="64"/>
      <c r="K253" s="64"/>
      <c r="L253" s="74"/>
      <c r="M253" s="106">
        <v>2480279000</v>
      </c>
      <c r="N253" s="106"/>
      <c r="O253" s="78" t="s">
        <v>941</v>
      </c>
      <c r="P253" s="79" t="s">
        <v>2733</v>
      </c>
    </row>
    <row r="254" spans="1:16" s="47" customFormat="1" ht="25.5">
      <c r="A254" s="74">
        <f>IF($C254&lt;&gt;"",SUBTOTAL(103,$C$4:$C254),"")</f>
        <v>224</v>
      </c>
      <c r="B254" s="43" t="s">
        <v>940</v>
      </c>
      <c r="C254" s="74" t="s">
        <v>555</v>
      </c>
      <c r="D254" s="42" t="s">
        <v>4</v>
      </c>
      <c r="E254" s="74" t="s">
        <v>5</v>
      </c>
      <c r="F254" s="43" t="s">
        <v>4</v>
      </c>
      <c r="G254" s="43" t="s">
        <v>392</v>
      </c>
      <c r="H254" s="44">
        <v>7000</v>
      </c>
      <c r="I254" s="43" t="s">
        <v>454</v>
      </c>
      <c r="J254" s="43" t="s">
        <v>455</v>
      </c>
      <c r="K254" s="43" t="s">
        <v>513</v>
      </c>
      <c r="L254" s="74" t="s">
        <v>456</v>
      </c>
      <c r="M254" s="45">
        <v>504</v>
      </c>
      <c r="N254" s="45">
        <v>3528000</v>
      </c>
      <c r="O254" s="42" t="s">
        <v>941</v>
      </c>
      <c r="P254" s="79" t="s">
        <v>2733</v>
      </c>
    </row>
    <row r="255" spans="1:16" s="47" customFormat="1" ht="25.5">
      <c r="A255" s="74">
        <f>IF($C255&lt;&gt;"",SUBTOTAL(103,$C$4:$C255),"")</f>
        <v>225</v>
      </c>
      <c r="B255" s="48" t="s">
        <v>953</v>
      </c>
      <c r="C255" s="74" t="s">
        <v>555</v>
      </c>
      <c r="D255" s="42" t="s">
        <v>6</v>
      </c>
      <c r="E255" s="74" t="s">
        <v>7</v>
      </c>
      <c r="F255" s="48" t="s">
        <v>954</v>
      </c>
      <c r="G255" s="48" t="s">
        <v>392</v>
      </c>
      <c r="H255" s="44">
        <v>7000</v>
      </c>
      <c r="I255" s="48" t="s">
        <v>454</v>
      </c>
      <c r="J255" s="48" t="s">
        <v>455</v>
      </c>
      <c r="K255" s="48" t="s">
        <v>513</v>
      </c>
      <c r="L255" s="74" t="s">
        <v>955</v>
      </c>
      <c r="M255" s="45">
        <v>504</v>
      </c>
      <c r="N255" s="45">
        <v>3528000</v>
      </c>
      <c r="O255" s="42" t="s">
        <v>941</v>
      </c>
      <c r="P255" s="79" t="s">
        <v>2733</v>
      </c>
    </row>
    <row r="256" spans="1:16" s="47" customFormat="1" ht="25.5">
      <c r="A256" s="74">
        <f>IF($C256&lt;&gt;"",SUBTOTAL(103,$C$4:$C256),"")</f>
        <v>226</v>
      </c>
      <c r="B256" s="48" t="s">
        <v>1099</v>
      </c>
      <c r="C256" s="74" t="s">
        <v>555</v>
      </c>
      <c r="D256" s="42" t="s">
        <v>727</v>
      </c>
      <c r="E256" s="74" t="s">
        <v>357</v>
      </c>
      <c r="F256" s="48" t="s">
        <v>727</v>
      </c>
      <c r="G256" s="48" t="s">
        <v>392</v>
      </c>
      <c r="H256" s="44">
        <v>20000</v>
      </c>
      <c r="I256" s="48" t="s">
        <v>1100</v>
      </c>
      <c r="J256" s="48" t="s">
        <v>455</v>
      </c>
      <c r="K256" s="48" t="s">
        <v>513</v>
      </c>
      <c r="L256" s="74" t="s">
        <v>457</v>
      </c>
      <c r="M256" s="45">
        <v>2000</v>
      </c>
      <c r="N256" s="45">
        <v>40000000</v>
      </c>
      <c r="O256" s="42" t="s">
        <v>941</v>
      </c>
      <c r="P256" s="79" t="s">
        <v>2733</v>
      </c>
    </row>
    <row r="257" spans="1:16" s="47" customFormat="1" ht="25.5">
      <c r="A257" s="74">
        <f>IF($C257&lt;&gt;"",SUBTOTAL(103,$C$4:$C257),"")</f>
        <v>227</v>
      </c>
      <c r="B257" s="48" t="s">
        <v>1109</v>
      </c>
      <c r="C257" s="74" t="s">
        <v>555</v>
      </c>
      <c r="D257" s="42" t="s">
        <v>1110</v>
      </c>
      <c r="E257" s="74" t="s">
        <v>1111</v>
      </c>
      <c r="F257" s="48" t="s">
        <v>1112</v>
      </c>
      <c r="G257" s="48" t="s">
        <v>392</v>
      </c>
      <c r="H257" s="44">
        <v>2000</v>
      </c>
      <c r="I257" s="48" t="s">
        <v>454</v>
      </c>
      <c r="J257" s="48" t="s">
        <v>455</v>
      </c>
      <c r="K257" s="48" t="s">
        <v>513</v>
      </c>
      <c r="L257" s="74" t="s">
        <v>1113</v>
      </c>
      <c r="M257" s="45">
        <v>546</v>
      </c>
      <c r="N257" s="45">
        <v>1092000</v>
      </c>
      <c r="O257" s="42" t="s">
        <v>941</v>
      </c>
      <c r="P257" s="79" t="s">
        <v>2733</v>
      </c>
    </row>
    <row r="258" spans="1:16" s="47" customFormat="1" ht="38.25">
      <c r="A258" s="74">
        <f>IF($C258&lt;&gt;"",SUBTOTAL(103,$C$4:$C258),"")</f>
        <v>228</v>
      </c>
      <c r="B258" s="48" t="s">
        <v>1579</v>
      </c>
      <c r="C258" s="74" t="s">
        <v>446</v>
      </c>
      <c r="D258" s="42" t="s">
        <v>682</v>
      </c>
      <c r="E258" s="74" t="s">
        <v>752</v>
      </c>
      <c r="F258" s="48" t="s">
        <v>1580</v>
      </c>
      <c r="G258" s="48" t="s">
        <v>736</v>
      </c>
      <c r="H258" s="44">
        <v>400</v>
      </c>
      <c r="I258" s="48" t="s">
        <v>1581</v>
      </c>
      <c r="J258" s="48" t="s">
        <v>1582</v>
      </c>
      <c r="K258" s="48" t="s">
        <v>1583</v>
      </c>
      <c r="L258" s="74" t="s">
        <v>1584</v>
      </c>
      <c r="M258" s="45">
        <v>690000</v>
      </c>
      <c r="N258" s="45">
        <v>276000000</v>
      </c>
      <c r="O258" s="42" t="s">
        <v>941</v>
      </c>
      <c r="P258" s="79" t="s">
        <v>2733</v>
      </c>
    </row>
    <row r="259" spans="1:16" s="47" customFormat="1" ht="38.25">
      <c r="A259" s="74">
        <f>IF($C259&lt;&gt;"",SUBTOTAL(103,$C$4:$C259),"")</f>
        <v>229</v>
      </c>
      <c r="B259" s="48" t="s">
        <v>1585</v>
      </c>
      <c r="C259" s="74" t="s">
        <v>446</v>
      </c>
      <c r="D259" s="42" t="s">
        <v>682</v>
      </c>
      <c r="E259" s="74" t="s">
        <v>760</v>
      </c>
      <c r="F259" s="48" t="s">
        <v>1586</v>
      </c>
      <c r="G259" s="48" t="s">
        <v>736</v>
      </c>
      <c r="H259" s="44">
        <v>400</v>
      </c>
      <c r="I259" s="48" t="s">
        <v>1581</v>
      </c>
      <c r="J259" s="48" t="s">
        <v>1582</v>
      </c>
      <c r="K259" s="48" t="s">
        <v>1583</v>
      </c>
      <c r="L259" s="74" t="s">
        <v>1587</v>
      </c>
      <c r="M259" s="45">
        <v>418000</v>
      </c>
      <c r="N259" s="45">
        <v>167200000</v>
      </c>
      <c r="O259" s="42" t="s">
        <v>941</v>
      </c>
      <c r="P259" s="79" t="s">
        <v>2733</v>
      </c>
    </row>
    <row r="260" spans="1:16" s="47" customFormat="1" ht="38.25">
      <c r="A260" s="74">
        <f>IF($C260&lt;&gt;"",SUBTOTAL(103,$C$4:$C260),"")</f>
        <v>230</v>
      </c>
      <c r="B260" s="48" t="s">
        <v>1588</v>
      </c>
      <c r="C260" s="98" t="s">
        <v>389</v>
      </c>
      <c r="D260" s="42" t="s">
        <v>682</v>
      </c>
      <c r="E260" s="74" t="s">
        <v>758</v>
      </c>
      <c r="F260" s="48" t="s">
        <v>1589</v>
      </c>
      <c r="G260" s="48" t="s">
        <v>736</v>
      </c>
      <c r="H260" s="44">
        <v>100</v>
      </c>
      <c r="I260" s="48" t="s">
        <v>1590</v>
      </c>
      <c r="J260" s="48" t="s">
        <v>340</v>
      </c>
      <c r="K260" s="48" t="s">
        <v>750</v>
      </c>
      <c r="L260" s="74" t="s">
        <v>341</v>
      </c>
      <c r="M260" s="99">
        <v>3400000</v>
      </c>
      <c r="N260" s="99">
        <v>340000000</v>
      </c>
      <c r="O260" s="42" t="s">
        <v>941</v>
      </c>
      <c r="P260" s="79" t="s">
        <v>2733</v>
      </c>
    </row>
    <row r="261" spans="1:16" s="47" customFormat="1" ht="25.5">
      <c r="A261" s="74">
        <f>IF($C261&lt;&gt;"",SUBTOTAL(103,$C$4:$C261),"")</f>
        <v>231</v>
      </c>
      <c r="B261" s="48" t="s">
        <v>1728</v>
      </c>
      <c r="C261" s="74" t="s">
        <v>555</v>
      </c>
      <c r="D261" s="42" t="s">
        <v>648</v>
      </c>
      <c r="E261" s="74" t="s">
        <v>739</v>
      </c>
      <c r="F261" s="48" t="s">
        <v>403</v>
      </c>
      <c r="G261" s="48" t="s">
        <v>392</v>
      </c>
      <c r="H261" s="44">
        <v>10000</v>
      </c>
      <c r="I261" s="48" t="s">
        <v>1729</v>
      </c>
      <c r="J261" s="48" t="s">
        <v>455</v>
      </c>
      <c r="K261" s="48" t="s">
        <v>513</v>
      </c>
      <c r="L261" s="74" t="s">
        <v>404</v>
      </c>
      <c r="M261" s="45">
        <v>4380</v>
      </c>
      <c r="N261" s="45">
        <v>43800000</v>
      </c>
      <c r="O261" s="42" t="s">
        <v>941</v>
      </c>
      <c r="P261" s="79" t="s">
        <v>2733</v>
      </c>
    </row>
    <row r="262" spans="1:16" s="47" customFormat="1" ht="25.5">
      <c r="A262" s="74">
        <f>IF($C262&lt;&gt;"",SUBTOTAL(103,$C$4:$C262),"")</f>
        <v>232</v>
      </c>
      <c r="B262" s="48" t="s">
        <v>1773</v>
      </c>
      <c r="C262" s="74" t="s">
        <v>555</v>
      </c>
      <c r="D262" s="42" t="s">
        <v>1774</v>
      </c>
      <c r="E262" s="74" t="s">
        <v>186</v>
      </c>
      <c r="F262" s="48" t="s">
        <v>1775</v>
      </c>
      <c r="G262" s="48" t="s">
        <v>749</v>
      </c>
      <c r="H262" s="44">
        <v>1500000</v>
      </c>
      <c r="I262" s="48" t="s">
        <v>1776</v>
      </c>
      <c r="J262" s="48" t="s">
        <v>455</v>
      </c>
      <c r="K262" s="48" t="s">
        <v>513</v>
      </c>
      <c r="L262" s="74" t="s">
        <v>1777</v>
      </c>
      <c r="M262" s="45">
        <v>126</v>
      </c>
      <c r="N262" s="45">
        <v>189000000</v>
      </c>
      <c r="O262" s="42" t="s">
        <v>941</v>
      </c>
      <c r="P262" s="79" t="s">
        <v>2733</v>
      </c>
    </row>
    <row r="263" spans="1:16" s="47" customFormat="1" ht="25.5">
      <c r="A263" s="74">
        <f>IF($C263&lt;&gt;"",SUBTOTAL(103,$C$4:$C263),"")</f>
        <v>233</v>
      </c>
      <c r="B263" s="48" t="s">
        <v>1885</v>
      </c>
      <c r="C263" s="74" t="s">
        <v>555</v>
      </c>
      <c r="D263" s="42" t="s">
        <v>378</v>
      </c>
      <c r="E263" s="74" t="s">
        <v>405</v>
      </c>
      <c r="F263" s="48" t="s">
        <v>300</v>
      </c>
      <c r="G263" s="48" t="s">
        <v>392</v>
      </c>
      <c r="H263" s="44">
        <v>4000</v>
      </c>
      <c r="I263" s="48" t="s">
        <v>1886</v>
      </c>
      <c r="J263" s="48" t="s">
        <v>455</v>
      </c>
      <c r="K263" s="48" t="s">
        <v>513</v>
      </c>
      <c r="L263" s="74" t="s">
        <v>76</v>
      </c>
      <c r="M263" s="45">
        <v>12075</v>
      </c>
      <c r="N263" s="45">
        <v>48300000</v>
      </c>
      <c r="O263" s="42" t="s">
        <v>941</v>
      </c>
      <c r="P263" s="79" t="s">
        <v>2733</v>
      </c>
    </row>
    <row r="264" spans="1:16" s="47" customFormat="1" ht="25.5">
      <c r="A264" s="74">
        <f>IF($C264&lt;&gt;"",SUBTOTAL(103,$C$4:$C264),"")</f>
        <v>234</v>
      </c>
      <c r="B264" s="48" t="s">
        <v>1952</v>
      </c>
      <c r="C264" s="74" t="s">
        <v>555</v>
      </c>
      <c r="D264" s="42" t="s">
        <v>77</v>
      </c>
      <c r="E264" s="74" t="s">
        <v>186</v>
      </c>
      <c r="F264" s="48" t="s">
        <v>1953</v>
      </c>
      <c r="G264" s="48" t="s">
        <v>749</v>
      </c>
      <c r="H264" s="44">
        <v>2000000</v>
      </c>
      <c r="I264" s="48" t="s">
        <v>1954</v>
      </c>
      <c r="J264" s="48" t="s">
        <v>455</v>
      </c>
      <c r="K264" s="48" t="s">
        <v>513</v>
      </c>
      <c r="L264" s="74" t="s">
        <v>1955</v>
      </c>
      <c r="M264" s="45">
        <v>273</v>
      </c>
      <c r="N264" s="45">
        <v>546000000</v>
      </c>
      <c r="O264" s="42" t="s">
        <v>941</v>
      </c>
      <c r="P264" s="79" t="s">
        <v>2733</v>
      </c>
    </row>
    <row r="265" spans="1:16" s="47" customFormat="1" ht="25.5">
      <c r="A265" s="74">
        <f>IF($C265&lt;&gt;"",SUBTOTAL(103,$C$4:$C265),"")</f>
        <v>235</v>
      </c>
      <c r="B265" s="48" t="s">
        <v>2056</v>
      </c>
      <c r="C265" s="74" t="s">
        <v>555</v>
      </c>
      <c r="D265" s="42" t="s">
        <v>652</v>
      </c>
      <c r="E265" s="74" t="s">
        <v>306</v>
      </c>
      <c r="F265" s="48" t="s">
        <v>78</v>
      </c>
      <c r="G265" s="48" t="s">
        <v>749</v>
      </c>
      <c r="H265" s="44">
        <v>25000</v>
      </c>
      <c r="I265" s="48" t="s">
        <v>2057</v>
      </c>
      <c r="J265" s="48" t="s">
        <v>455</v>
      </c>
      <c r="K265" s="48" t="s">
        <v>513</v>
      </c>
      <c r="L265" s="74" t="s">
        <v>79</v>
      </c>
      <c r="M265" s="45">
        <v>189</v>
      </c>
      <c r="N265" s="45">
        <v>4725000</v>
      </c>
      <c r="O265" s="42" t="s">
        <v>941</v>
      </c>
      <c r="P265" s="79" t="s">
        <v>2733</v>
      </c>
    </row>
    <row r="266" spans="1:16" s="47" customFormat="1" ht="25.5">
      <c r="A266" s="74">
        <f>IF($C266&lt;&gt;"",SUBTOTAL(103,$C$4:$C266),"")</f>
        <v>236</v>
      </c>
      <c r="B266" s="48" t="s">
        <v>2103</v>
      </c>
      <c r="C266" s="74" t="s">
        <v>733</v>
      </c>
      <c r="D266" s="42" t="s">
        <v>553</v>
      </c>
      <c r="E266" s="74" t="s">
        <v>554</v>
      </c>
      <c r="F266" s="48" t="s">
        <v>2104</v>
      </c>
      <c r="G266" s="48" t="s">
        <v>392</v>
      </c>
      <c r="H266" s="44">
        <v>10000</v>
      </c>
      <c r="I266" s="48" t="s">
        <v>518</v>
      </c>
      <c r="J266" s="48" t="s">
        <v>455</v>
      </c>
      <c r="K266" s="48" t="s">
        <v>513</v>
      </c>
      <c r="L266" s="74" t="s">
        <v>2105</v>
      </c>
      <c r="M266" s="45">
        <v>4410</v>
      </c>
      <c r="N266" s="45">
        <v>44100000</v>
      </c>
      <c r="O266" s="42" t="s">
        <v>941</v>
      </c>
      <c r="P266" s="79" t="s">
        <v>2733</v>
      </c>
    </row>
    <row r="267" spans="1:16" s="47" customFormat="1" ht="25.5">
      <c r="A267" s="74">
        <f>IF($C267&lt;&gt;"",SUBTOTAL(103,$C$4:$C267),"")</f>
        <v>237</v>
      </c>
      <c r="B267" s="48" t="s">
        <v>2170</v>
      </c>
      <c r="C267" s="74" t="s">
        <v>555</v>
      </c>
      <c r="D267" s="42" t="s">
        <v>653</v>
      </c>
      <c r="E267" s="74" t="s">
        <v>80</v>
      </c>
      <c r="F267" s="48" t="s">
        <v>2171</v>
      </c>
      <c r="G267" s="48" t="s">
        <v>392</v>
      </c>
      <c r="H267" s="44">
        <v>500</v>
      </c>
      <c r="I267" s="48" t="s">
        <v>81</v>
      </c>
      <c r="J267" s="48" t="s">
        <v>455</v>
      </c>
      <c r="K267" s="48" t="s">
        <v>513</v>
      </c>
      <c r="L267" s="74" t="s">
        <v>82</v>
      </c>
      <c r="M267" s="45">
        <v>4200</v>
      </c>
      <c r="N267" s="45">
        <v>2100000</v>
      </c>
      <c r="O267" s="42" t="s">
        <v>941</v>
      </c>
      <c r="P267" s="79" t="s">
        <v>2733</v>
      </c>
    </row>
    <row r="268" spans="1:16" s="47" customFormat="1" ht="25.5">
      <c r="A268" s="74">
        <f>IF($C268&lt;&gt;"",SUBTOTAL(103,$C$4:$C268),"")</f>
        <v>238</v>
      </c>
      <c r="B268" s="48" t="s">
        <v>2311</v>
      </c>
      <c r="C268" s="98" t="s">
        <v>555</v>
      </c>
      <c r="D268" s="42" t="s">
        <v>746</v>
      </c>
      <c r="E268" s="74" t="s">
        <v>747</v>
      </c>
      <c r="F268" s="48" t="s">
        <v>84</v>
      </c>
      <c r="G268" s="48" t="s">
        <v>392</v>
      </c>
      <c r="H268" s="44">
        <v>2000</v>
      </c>
      <c r="I268" s="48" t="s">
        <v>85</v>
      </c>
      <c r="J268" s="48" t="s">
        <v>455</v>
      </c>
      <c r="K268" s="48" t="s">
        <v>513</v>
      </c>
      <c r="L268" s="74" t="s">
        <v>86</v>
      </c>
      <c r="M268" s="99">
        <v>16800</v>
      </c>
      <c r="N268" s="99">
        <v>33600000</v>
      </c>
      <c r="O268" s="42" t="s">
        <v>941</v>
      </c>
      <c r="P268" s="79" t="s">
        <v>2733</v>
      </c>
    </row>
    <row r="269" spans="1:16" s="47" customFormat="1" ht="25.5">
      <c r="A269" s="74">
        <f>IF($C269&lt;&gt;"",SUBTOTAL(103,$C$4:$C269),"")</f>
        <v>239</v>
      </c>
      <c r="B269" s="48" t="s">
        <v>2317</v>
      </c>
      <c r="C269" s="74" t="s">
        <v>555</v>
      </c>
      <c r="D269" s="42" t="s">
        <v>746</v>
      </c>
      <c r="E269" s="74" t="s">
        <v>568</v>
      </c>
      <c r="F269" s="48" t="s">
        <v>569</v>
      </c>
      <c r="G269" s="48" t="s">
        <v>749</v>
      </c>
      <c r="H269" s="44">
        <v>5000</v>
      </c>
      <c r="I269" s="48" t="s">
        <v>2318</v>
      </c>
      <c r="J269" s="48" t="s">
        <v>2853</v>
      </c>
      <c r="K269" s="48" t="s">
        <v>513</v>
      </c>
      <c r="L269" s="74" t="s">
        <v>2319</v>
      </c>
      <c r="M269" s="45">
        <v>14900</v>
      </c>
      <c r="N269" s="45">
        <v>74500000</v>
      </c>
      <c r="O269" s="42" t="s">
        <v>941</v>
      </c>
      <c r="P269" s="79" t="s">
        <v>2733</v>
      </c>
    </row>
    <row r="270" spans="1:16" s="47" customFormat="1" ht="25.5">
      <c r="A270" s="74">
        <f>IF($C270&lt;&gt;"",SUBTOTAL(103,$C$4:$C270),"")</f>
        <v>240</v>
      </c>
      <c r="B270" s="43" t="s">
        <v>2501</v>
      </c>
      <c r="C270" s="74" t="s">
        <v>555</v>
      </c>
      <c r="D270" s="42" t="s">
        <v>351</v>
      </c>
      <c r="E270" s="74" t="s">
        <v>380</v>
      </c>
      <c r="F270" s="43" t="s">
        <v>2502</v>
      </c>
      <c r="G270" s="43" t="s">
        <v>392</v>
      </c>
      <c r="H270" s="44">
        <v>10000</v>
      </c>
      <c r="I270" s="43" t="s">
        <v>81</v>
      </c>
      <c r="J270" s="43" t="s">
        <v>455</v>
      </c>
      <c r="K270" s="43" t="s">
        <v>513</v>
      </c>
      <c r="L270" s="74" t="s">
        <v>2503</v>
      </c>
      <c r="M270" s="45">
        <v>3150</v>
      </c>
      <c r="N270" s="45">
        <v>31500000</v>
      </c>
      <c r="O270" s="42" t="s">
        <v>941</v>
      </c>
      <c r="P270" s="79" t="s">
        <v>2733</v>
      </c>
    </row>
    <row r="271" spans="1:16" s="47" customFormat="1" ht="25.5">
      <c r="A271" s="74">
        <f>IF($C271&lt;&gt;"",SUBTOTAL(103,$C$4:$C271),"")</f>
        <v>241</v>
      </c>
      <c r="B271" s="43" t="s">
        <v>2569</v>
      </c>
      <c r="C271" s="98" t="s">
        <v>555</v>
      </c>
      <c r="D271" s="42" t="s">
        <v>590</v>
      </c>
      <c r="E271" s="74" t="s">
        <v>803</v>
      </c>
      <c r="F271" s="43" t="s">
        <v>590</v>
      </c>
      <c r="G271" s="43" t="s">
        <v>392</v>
      </c>
      <c r="H271" s="44">
        <v>1000</v>
      </c>
      <c r="I271" s="43" t="s">
        <v>2570</v>
      </c>
      <c r="J271" s="43" t="s">
        <v>455</v>
      </c>
      <c r="K271" s="43" t="s">
        <v>513</v>
      </c>
      <c r="L271" s="74" t="s">
        <v>2571</v>
      </c>
      <c r="M271" s="99">
        <v>1050</v>
      </c>
      <c r="N271" s="99">
        <v>1050000</v>
      </c>
      <c r="O271" s="42" t="s">
        <v>941</v>
      </c>
      <c r="P271" s="79" t="s">
        <v>2733</v>
      </c>
    </row>
    <row r="272" spans="1:16" s="47" customFormat="1" ht="25.5">
      <c r="A272" s="74">
        <f>IF($C272&lt;&gt;"",SUBTOTAL(103,$C$4:$C272),"")</f>
        <v>242</v>
      </c>
      <c r="B272" s="43" t="s">
        <v>2633</v>
      </c>
      <c r="C272" s="74" t="s">
        <v>555</v>
      </c>
      <c r="D272" s="42" t="s">
        <v>774</v>
      </c>
      <c r="E272" s="74" t="s">
        <v>804</v>
      </c>
      <c r="F272" s="43" t="s">
        <v>807</v>
      </c>
      <c r="G272" s="43" t="s">
        <v>392</v>
      </c>
      <c r="H272" s="44">
        <v>5000</v>
      </c>
      <c r="I272" s="43" t="s">
        <v>2854</v>
      </c>
      <c r="J272" s="43" t="s">
        <v>455</v>
      </c>
      <c r="K272" s="43" t="s">
        <v>513</v>
      </c>
      <c r="L272" s="74" t="s">
        <v>808</v>
      </c>
      <c r="M272" s="45">
        <v>2000</v>
      </c>
      <c r="N272" s="45">
        <v>10000000</v>
      </c>
      <c r="O272" s="42" t="s">
        <v>941</v>
      </c>
      <c r="P272" s="79" t="s">
        <v>2733</v>
      </c>
    </row>
    <row r="273" spans="1:16" s="47" customFormat="1" ht="25.5">
      <c r="A273" s="74">
        <f>IF($C273&lt;&gt;"",SUBTOTAL(103,$C$4:$C273),"")</f>
        <v>243</v>
      </c>
      <c r="B273" s="43" t="s">
        <v>2693</v>
      </c>
      <c r="C273" s="74" t="s">
        <v>555</v>
      </c>
      <c r="D273" s="42" t="s">
        <v>541</v>
      </c>
      <c r="E273" s="74" t="s">
        <v>809</v>
      </c>
      <c r="F273" s="43" t="s">
        <v>810</v>
      </c>
      <c r="G273" s="43" t="s">
        <v>392</v>
      </c>
      <c r="H273" s="44">
        <v>14000</v>
      </c>
      <c r="I273" s="43" t="s">
        <v>454</v>
      </c>
      <c r="J273" s="43" t="s">
        <v>455</v>
      </c>
      <c r="K273" s="43" t="s">
        <v>513</v>
      </c>
      <c r="L273" s="74" t="s">
        <v>815</v>
      </c>
      <c r="M273" s="45">
        <v>504</v>
      </c>
      <c r="N273" s="45">
        <v>7056000</v>
      </c>
      <c r="O273" s="42" t="s">
        <v>941</v>
      </c>
      <c r="P273" s="79" t="s">
        <v>2733</v>
      </c>
    </row>
    <row r="274" spans="1:16" s="47" customFormat="1" ht="25.5">
      <c r="A274" s="74">
        <f>IF($C274&lt;&gt;"",SUBTOTAL(103,$C$4:$C274),"")</f>
        <v>244</v>
      </c>
      <c r="B274" s="43" t="s">
        <v>2695</v>
      </c>
      <c r="C274" s="98" t="s">
        <v>555</v>
      </c>
      <c r="D274" s="42" t="s">
        <v>2696</v>
      </c>
      <c r="E274" s="74" t="s">
        <v>365</v>
      </c>
      <c r="F274" s="43" t="s">
        <v>2697</v>
      </c>
      <c r="G274" s="43" t="s">
        <v>392</v>
      </c>
      <c r="H274" s="44">
        <v>10000</v>
      </c>
      <c r="I274" s="43" t="s">
        <v>454</v>
      </c>
      <c r="J274" s="43" t="s">
        <v>455</v>
      </c>
      <c r="K274" s="43" t="s">
        <v>513</v>
      </c>
      <c r="L274" s="74" t="s">
        <v>2698</v>
      </c>
      <c r="M274" s="99">
        <v>525</v>
      </c>
      <c r="N274" s="99">
        <v>5250000</v>
      </c>
      <c r="O274" s="42" t="s">
        <v>941</v>
      </c>
      <c r="P274" s="79" t="s">
        <v>2733</v>
      </c>
    </row>
    <row r="275" spans="1:16" s="47" customFormat="1" ht="25.5">
      <c r="A275" s="74">
        <f>IF($C275&lt;&gt;"",SUBTOTAL(103,$C$4:$C275),"")</f>
        <v>245</v>
      </c>
      <c r="B275" s="43" t="s">
        <v>2699</v>
      </c>
      <c r="C275" s="74" t="s">
        <v>555</v>
      </c>
      <c r="D275" s="42" t="s">
        <v>781</v>
      </c>
      <c r="E275" s="74" t="s">
        <v>752</v>
      </c>
      <c r="F275" s="43" t="s">
        <v>2700</v>
      </c>
      <c r="G275" s="43" t="s">
        <v>392</v>
      </c>
      <c r="H275" s="44">
        <v>8000</v>
      </c>
      <c r="I275" s="43" t="s">
        <v>454</v>
      </c>
      <c r="J275" s="43" t="s">
        <v>455</v>
      </c>
      <c r="K275" s="43" t="s">
        <v>513</v>
      </c>
      <c r="L275" s="74" t="s">
        <v>2701</v>
      </c>
      <c r="M275" s="45">
        <v>525</v>
      </c>
      <c r="N275" s="45">
        <v>4200000</v>
      </c>
      <c r="O275" s="42" t="s">
        <v>941</v>
      </c>
      <c r="P275" s="79" t="s">
        <v>2733</v>
      </c>
    </row>
    <row r="276" spans="1:16" s="47" customFormat="1" ht="25.5">
      <c r="A276" s="74">
        <f>IF($C276&lt;&gt;"",SUBTOTAL(103,$C$4:$C276),"")</f>
        <v>246</v>
      </c>
      <c r="B276" s="43" t="s">
        <v>2727</v>
      </c>
      <c r="C276" s="74" t="s">
        <v>555</v>
      </c>
      <c r="D276" s="42" t="s">
        <v>48</v>
      </c>
      <c r="E276" s="74" t="s">
        <v>2728</v>
      </c>
      <c r="F276" s="43" t="s">
        <v>2729</v>
      </c>
      <c r="G276" s="43" t="s">
        <v>471</v>
      </c>
      <c r="H276" s="44">
        <v>5000</v>
      </c>
      <c r="I276" s="43" t="s">
        <v>2730</v>
      </c>
      <c r="J276" s="43" t="s">
        <v>455</v>
      </c>
      <c r="K276" s="43" t="s">
        <v>513</v>
      </c>
      <c r="L276" s="74" t="s">
        <v>2731</v>
      </c>
      <c r="M276" s="45">
        <v>120750</v>
      </c>
      <c r="N276" s="45">
        <v>603750000</v>
      </c>
      <c r="O276" s="42" t="s">
        <v>941</v>
      </c>
      <c r="P276" s="79" t="s">
        <v>2733</v>
      </c>
    </row>
    <row r="277" spans="1:16" s="59" customFormat="1" ht="24">
      <c r="A277" s="75">
        <f>COUNTBLANK($C$4:C277)</f>
        <v>28</v>
      </c>
      <c r="B277" s="88" t="s">
        <v>2756</v>
      </c>
      <c r="C277" s="97"/>
      <c r="D277" s="60"/>
      <c r="E277" s="75"/>
      <c r="F277" s="64"/>
      <c r="G277" s="64"/>
      <c r="H277" s="62"/>
      <c r="I277" s="64"/>
      <c r="J277" s="64"/>
      <c r="K277" s="64"/>
      <c r="L277" s="74"/>
      <c r="M277" s="106">
        <v>578061500</v>
      </c>
      <c r="N277" s="106"/>
      <c r="O277" s="78" t="s">
        <v>1000</v>
      </c>
      <c r="P277" s="79" t="s">
        <v>2733</v>
      </c>
    </row>
    <row r="278" spans="1:16" s="47" customFormat="1" ht="25.5">
      <c r="A278" s="74">
        <f>IF($C278&lt;&gt;"",SUBTOTAL(103,$C$4:$C278),"")</f>
        <v>247</v>
      </c>
      <c r="B278" s="43" t="s">
        <v>996</v>
      </c>
      <c r="C278" s="74" t="s">
        <v>555</v>
      </c>
      <c r="D278" s="42" t="s">
        <v>514</v>
      </c>
      <c r="E278" s="74" t="s">
        <v>515</v>
      </c>
      <c r="F278" s="43" t="s">
        <v>997</v>
      </c>
      <c r="G278" s="43" t="s">
        <v>749</v>
      </c>
      <c r="H278" s="44">
        <v>500000</v>
      </c>
      <c r="I278" s="43" t="s">
        <v>998</v>
      </c>
      <c r="J278" s="43" t="s">
        <v>321</v>
      </c>
      <c r="K278" s="43" t="s">
        <v>513</v>
      </c>
      <c r="L278" s="74" t="s">
        <v>999</v>
      </c>
      <c r="M278" s="45">
        <v>418</v>
      </c>
      <c r="N278" s="45">
        <v>209000000</v>
      </c>
      <c r="O278" s="42" t="s">
        <v>1000</v>
      </c>
      <c r="P278" s="79" t="s">
        <v>2733</v>
      </c>
    </row>
    <row r="279" spans="1:16" s="47" customFormat="1" ht="51">
      <c r="A279" s="74">
        <f>IF($C279&lt;&gt;"",SUBTOTAL(103,$C$4:$C279),"")</f>
        <v>248</v>
      </c>
      <c r="B279" s="43" t="s">
        <v>1153</v>
      </c>
      <c r="C279" s="74" t="s">
        <v>555</v>
      </c>
      <c r="D279" s="42" t="s">
        <v>617</v>
      </c>
      <c r="E279" s="74" t="s">
        <v>306</v>
      </c>
      <c r="F279" s="43" t="s">
        <v>618</v>
      </c>
      <c r="G279" s="43" t="s">
        <v>749</v>
      </c>
      <c r="H279" s="44">
        <v>50000</v>
      </c>
      <c r="I279" s="43" t="s">
        <v>1154</v>
      </c>
      <c r="J279" s="43" t="s">
        <v>321</v>
      </c>
      <c r="K279" s="43" t="s">
        <v>513</v>
      </c>
      <c r="L279" s="74" t="s">
        <v>1155</v>
      </c>
      <c r="M279" s="45">
        <v>567</v>
      </c>
      <c r="N279" s="45">
        <v>28350000</v>
      </c>
      <c r="O279" s="42" t="s">
        <v>1000</v>
      </c>
      <c r="P279" s="79" t="s">
        <v>2733</v>
      </c>
    </row>
    <row r="280" spans="1:16" s="47" customFormat="1" ht="25.5">
      <c r="A280" s="74">
        <f>IF($C280&lt;&gt;"",SUBTOTAL(103,$C$4:$C280),"")</f>
        <v>249</v>
      </c>
      <c r="B280" s="43" t="s">
        <v>1159</v>
      </c>
      <c r="C280" s="98" t="s">
        <v>555</v>
      </c>
      <c r="D280" s="42" t="s">
        <v>620</v>
      </c>
      <c r="E280" s="74" t="s">
        <v>752</v>
      </c>
      <c r="F280" s="43" t="s">
        <v>621</v>
      </c>
      <c r="G280" s="43" t="s">
        <v>749</v>
      </c>
      <c r="H280" s="44">
        <v>6000</v>
      </c>
      <c r="I280" s="43" t="s">
        <v>619</v>
      </c>
      <c r="J280" s="43" t="s">
        <v>321</v>
      </c>
      <c r="K280" s="43" t="s">
        <v>513</v>
      </c>
      <c r="L280" s="74" t="s">
        <v>1160</v>
      </c>
      <c r="M280" s="99">
        <v>263</v>
      </c>
      <c r="N280" s="99">
        <v>1578000</v>
      </c>
      <c r="O280" s="42" t="s">
        <v>1000</v>
      </c>
      <c r="P280" s="79" t="s">
        <v>2733</v>
      </c>
    </row>
    <row r="281" spans="1:16" s="47" customFormat="1" ht="25.5">
      <c r="A281" s="74">
        <f>IF($C281&lt;&gt;"",SUBTOTAL(103,$C$4:$C281),"")</f>
        <v>250</v>
      </c>
      <c r="B281" s="43" t="s">
        <v>1648</v>
      </c>
      <c r="C281" s="74" t="s">
        <v>555</v>
      </c>
      <c r="D281" s="42" t="s">
        <v>1649</v>
      </c>
      <c r="E281" s="74" t="s">
        <v>145</v>
      </c>
      <c r="F281" s="43" t="s">
        <v>1650</v>
      </c>
      <c r="G281" s="43" t="s">
        <v>749</v>
      </c>
      <c r="H281" s="44">
        <v>70000</v>
      </c>
      <c r="I281" s="43" t="s">
        <v>1651</v>
      </c>
      <c r="J281" s="43" t="s">
        <v>321</v>
      </c>
      <c r="K281" s="43" t="s">
        <v>513</v>
      </c>
      <c r="L281" s="74" t="s">
        <v>1652</v>
      </c>
      <c r="M281" s="45">
        <v>189</v>
      </c>
      <c r="N281" s="45">
        <v>13230000</v>
      </c>
      <c r="O281" s="42" t="s">
        <v>1000</v>
      </c>
      <c r="P281" s="79" t="s">
        <v>2733</v>
      </c>
    </row>
    <row r="282" spans="1:16" s="47" customFormat="1" ht="25.5">
      <c r="A282" s="74">
        <f>IF($C282&lt;&gt;"",SUBTOTAL(103,$C$4:$C282),"")</f>
        <v>251</v>
      </c>
      <c r="B282" s="43" t="s">
        <v>1863</v>
      </c>
      <c r="C282" s="74" t="s">
        <v>555</v>
      </c>
      <c r="D282" s="42" t="s">
        <v>1864</v>
      </c>
      <c r="E282" s="74" t="s">
        <v>1865</v>
      </c>
      <c r="F282" s="43" t="s">
        <v>1866</v>
      </c>
      <c r="G282" s="43" t="s">
        <v>749</v>
      </c>
      <c r="H282" s="44">
        <v>50000</v>
      </c>
      <c r="I282" s="43" t="s">
        <v>1867</v>
      </c>
      <c r="J282" s="43" t="s">
        <v>321</v>
      </c>
      <c r="K282" s="43" t="s">
        <v>513</v>
      </c>
      <c r="L282" s="74" t="s">
        <v>1868</v>
      </c>
      <c r="M282" s="45">
        <v>1890</v>
      </c>
      <c r="N282" s="45">
        <v>94500000</v>
      </c>
      <c r="O282" s="42" t="s">
        <v>1000</v>
      </c>
      <c r="P282" s="79" t="s">
        <v>2733</v>
      </c>
    </row>
    <row r="283" spans="1:16" s="47" customFormat="1" ht="25.5">
      <c r="A283" s="74">
        <f>IF($C283&lt;&gt;"",SUBTOTAL(103,$C$4:$C283),"")</f>
        <v>252</v>
      </c>
      <c r="B283" s="43" t="s">
        <v>1943</v>
      </c>
      <c r="C283" s="98" t="s">
        <v>555</v>
      </c>
      <c r="D283" s="42" t="s">
        <v>651</v>
      </c>
      <c r="E283" s="74" t="s">
        <v>17</v>
      </c>
      <c r="F283" s="43" t="s">
        <v>790</v>
      </c>
      <c r="G283" s="43" t="s">
        <v>392</v>
      </c>
      <c r="H283" s="44">
        <v>5000</v>
      </c>
      <c r="I283" s="43" t="s">
        <v>791</v>
      </c>
      <c r="J283" s="43" t="s">
        <v>321</v>
      </c>
      <c r="K283" s="43" t="s">
        <v>513</v>
      </c>
      <c r="L283" s="74" t="s">
        <v>792</v>
      </c>
      <c r="M283" s="99">
        <v>9555</v>
      </c>
      <c r="N283" s="99">
        <v>47775000</v>
      </c>
      <c r="O283" s="42" t="s">
        <v>1000</v>
      </c>
      <c r="P283" s="79" t="s">
        <v>2733</v>
      </c>
    </row>
    <row r="284" spans="1:16" s="47" customFormat="1" ht="76.5">
      <c r="A284" s="74">
        <f>IF($C284&lt;&gt;"",SUBTOTAL(103,$C$4:$C284),"")</f>
        <v>253</v>
      </c>
      <c r="B284" s="43" t="s">
        <v>2007</v>
      </c>
      <c r="C284" s="74" t="s">
        <v>733</v>
      </c>
      <c r="D284" s="42" t="s">
        <v>430</v>
      </c>
      <c r="E284" s="74" t="s">
        <v>762</v>
      </c>
      <c r="F284" s="43" t="s">
        <v>2008</v>
      </c>
      <c r="G284" s="43" t="s">
        <v>392</v>
      </c>
      <c r="H284" s="44">
        <v>20000</v>
      </c>
      <c r="I284" s="43" t="s">
        <v>2009</v>
      </c>
      <c r="J284" s="43" t="s">
        <v>321</v>
      </c>
      <c r="K284" s="43" t="s">
        <v>513</v>
      </c>
      <c r="L284" s="74" t="s">
        <v>2010</v>
      </c>
      <c r="M284" s="45">
        <v>1584</v>
      </c>
      <c r="N284" s="45">
        <v>31680000</v>
      </c>
      <c r="O284" s="42" t="s">
        <v>1000</v>
      </c>
      <c r="P284" s="79" t="s">
        <v>2733</v>
      </c>
    </row>
    <row r="285" spans="1:16" s="47" customFormat="1" ht="76.5">
      <c r="A285" s="74">
        <f>IF($C285&lt;&gt;"",SUBTOTAL(103,$C$4:$C285),"")</f>
        <v>254</v>
      </c>
      <c r="B285" s="43" t="s">
        <v>2011</v>
      </c>
      <c r="C285" s="74" t="s">
        <v>555</v>
      </c>
      <c r="D285" s="42" t="s">
        <v>430</v>
      </c>
      <c r="E285" s="74" t="s">
        <v>762</v>
      </c>
      <c r="F285" s="43" t="s">
        <v>2008</v>
      </c>
      <c r="G285" s="43" t="s">
        <v>392</v>
      </c>
      <c r="H285" s="44">
        <v>40000</v>
      </c>
      <c r="I285" s="43" t="s">
        <v>2009</v>
      </c>
      <c r="J285" s="43" t="s">
        <v>321</v>
      </c>
      <c r="K285" s="43" t="s">
        <v>513</v>
      </c>
      <c r="L285" s="74" t="s">
        <v>2010</v>
      </c>
      <c r="M285" s="45">
        <v>1584</v>
      </c>
      <c r="N285" s="45">
        <v>63360000</v>
      </c>
      <c r="O285" s="42" t="s">
        <v>1000</v>
      </c>
      <c r="P285" s="79" t="s">
        <v>2733</v>
      </c>
    </row>
    <row r="286" spans="1:16" s="47" customFormat="1" ht="25.5">
      <c r="A286" s="74">
        <f>IF($C286&lt;&gt;"",SUBTOTAL(103,$C$4:$C286),"")</f>
        <v>255</v>
      </c>
      <c r="B286" s="43" t="s">
        <v>2029</v>
      </c>
      <c r="C286" s="74" t="s">
        <v>555</v>
      </c>
      <c r="D286" s="42" t="s">
        <v>18</v>
      </c>
      <c r="E286" s="74" t="s">
        <v>19</v>
      </c>
      <c r="F286" s="43" t="s">
        <v>2030</v>
      </c>
      <c r="G286" s="43" t="s">
        <v>11</v>
      </c>
      <c r="H286" s="44">
        <v>3000</v>
      </c>
      <c r="I286" s="43" t="s">
        <v>2031</v>
      </c>
      <c r="J286" s="43" t="s">
        <v>321</v>
      </c>
      <c r="K286" s="43" t="s">
        <v>513</v>
      </c>
      <c r="L286" s="74" t="s">
        <v>793</v>
      </c>
      <c r="M286" s="45">
        <v>10983</v>
      </c>
      <c r="N286" s="45">
        <v>32949000</v>
      </c>
      <c r="O286" s="42" t="s">
        <v>1000</v>
      </c>
      <c r="P286" s="79" t="s">
        <v>2733</v>
      </c>
    </row>
    <row r="287" spans="1:16" s="47" customFormat="1" ht="63.75">
      <c r="A287" s="74">
        <f>IF($C287&lt;&gt;"",SUBTOTAL(103,$C$4:$C287),"")</f>
        <v>256</v>
      </c>
      <c r="B287" s="43" t="s">
        <v>2128</v>
      </c>
      <c r="C287" s="74" t="s">
        <v>555</v>
      </c>
      <c r="D287" s="42" t="s">
        <v>506</v>
      </c>
      <c r="E287" s="74" t="s">
        <v>248</v>
      </c>
      <c r="F287" s="43" t="s">
        <v>794</v>
      </c>
      <c r="G287" s="43" t="s">
        <v>392</v>
      </c>
      <c r="H287" s="44">
        <v>5000</v>
      </c>
      <c r="I287" s="43" t="s">
        <v>2009</v>
      </c>
      <c r="J287" s="43" t="s">
        <v>321</v>
      </c>
      <c r="K287" s="43" t="s">
        <v>513</v>
      </c>
      <c r="L287" s="74" t="s">
        <v>2129</v>
      </c>
      <c r="M287" s="45">
        <v>1470</v>
      </c>
      <c r="N287" s="45">
        <v>7350000</v>
      </c>
      <c r="O287" s="42" t="s">
        <v>1000</v>
      </c>
      <c r="P287" s="79" t="s">
        <v>2733</v>
      </c>
    </row>
    <row r="288" spans="1:16" s="47" customFormat="1" ht="25.5">
      <c r="A288" s="74">
        <f>IF($C288&lt;&gt;"",SUBTOTAL(103,$C$4:$C288),"")</f>
        <v>257</v>
      </c>
      <c r="B288" s="43" t="s">
        <v>2172</v>
      </c>
      <c r="C288" s="74" t="s">
        <v>555</v>
      </c>
      <c r="D288" s="42" t="s">
        <v>795</v>
      </c>
      <c r="E288" s="74" t="s">
        <v>260</v>
      </c>
      <c r="F288" s="43" t="s">
        <v>796</v>
      </c>
      <c r="G288" s="43" t="s">
        <v>392</v>
      </c>
      <c r="H288" s="44">
        <v>6000</v>
      </c>
      <c r="I288" s="43" t="s">
        <v>2173</v>
      </c>
      <c r="J288" s="43" t="s">
        <v>321</v>
      </c>
      <c r="K288" s="43" t="s">
        <v>513</v>
      </c>
      <c r="L288" s="74" t="s">
        <v>797</v>
      </c>
      <c r="M288" s="45">
        <v>3969</v>
      </c>
      <c r="N288" s="45">
        <v>23814000</v>
      </c>
      <c r="O288" s="42" t="s">
        <v>1000</v>
      </c>
      <c r="P288" s="79" t="s">
        <v>2733</v>
      </c>
    </row>
    <row r="289" spans="1:16" s="47" customFormat="1" ht="63.75">
      <c r="A289" s="74">
        <f>IF($C289&lt;&gt;"",SUBTOTAL(103,$C$4:$C289),"")</f>
        <v>258</v>
      </c>
      <c r="B289" s="43" t="s">
        <v>2177</v>
      </c>
      <c r="C289" s="74" t="s">
        <v>555</v>
      </c>
      <c r="D289" s="42" t="s">
        <v>48</v>
      </c>
      <c r="E289" s="74" t="s">
        <v>743</v>
      </c>
      <c r="F289" s="43" t="s">
        <v>798</v>
      </c>
      <c r="G289" s="43" t="s">
        <v>141</v>
      </c>
      <c r="H289" s="44">
        <v>15000</v>
      </c>
      <c r="I289" s="43" t="s">
        <v>2178</v>
      </c>
      <c r="J289" s="43" t="s">
        <v>321</v>
      </c>
      <c r="K289" s="43" t="s">
        <v>513</v>
      </c>
      <c r="L289" s="74" t="s">
        <v>2179</v>
      </c>
      <c r="M289" s="45">
        <v>441</v>
      </c>
      <c r="N289" s="45">
        <v>6615000</v>
      </c>
      <c r="O289" s="42" t="s">
        <v>1000</v>
      </c>
      <c r="P289" s="79" t="s">
        <v>2733</v>
      </c>
    </row>
    <row r="290" spans="1:16" s="47" customFormat="1" ht="25.5">
      <c r="A290" s="74">
        <f>IF($C290&lt;&gt;"",SUBTOTAL(103,$C$4:$C290),"")</f>
        <v>259</v>
      </c>
      <c r="B290" s="43" t="s">
        <v>2432</v>
      </c>
      <c r="C290" s="74" t="s">
        <v>555</v>
      </c>
      <c r="D290" s="42" t="s">
        <v>2433</v>
      </c>
      <c r="E290" s="74" t="s">
        <v>163</v>
      </c>
      <c r="F290" s="43" t="s">
        <v>2434</v>
      </c>
      <c r="G290" s="43" t="s">
        <v>749</v>
      </c>
      <c r="H290" s="44">
        <v>60000</v>
      </c>
      <c r="I290" s="43" t="s">
        <v>2435</v>
      </c>
      <c r="J290" s="43" t="s">
        <v>321</v>
      </c>
      <c r="K290" s="43" t="s">
        <v>513</v>
      </c>
      <c r="L290" s="74" t="s">
        <v>2436</v>
      </c>
      <c r="M290" s="45">
        <v>210</v>
      </c>
      <c r="N290" s="45">
        <v>12600000</v>
      </c>
      <c r="O290" s="42" t="s">
        <v>1000</v>
      </c>
      <c r="P290" s="79" t="s">
        <v>2733</v>
      </c>
    </row>
    <row r="291" spans="1:16" s="47" customFormat="1" ht="63.75">
      <c r="A291" s="74">
        <f>IF($C291&lt;&gt;"",SUBTOTAL(103,$C$4:$C291),"")</f>
        <v>260</v>
      </c>
      <c r="B291" s="43" t="s">
        <v>2472</v>
      </c>
      <c r="C291" s="74" t="s">
        <v>555</v>
      </c>
      <c r="D291" s="42" t="s">
        <v>2473</v>
      </c>
      <c r="E291" s="74" t="s">
        <v>760</v>
      </c>
      <c r="F291" s="43" t="s">
        <v>2474</v>
      </c>
      <c r="G291" s="43" t="s">
        <v>749</v>
      </c>
      <c r="H291" s="44">
        <v>10000</v>
      </c>
      <c r="I291" s="43" t="s">
        <v>2475</v>
      </c>
      <c r="J291" s="43" t="s">
        <v>321</v>
      </c>
      <c r="K291" s="43" t="s">
        <v>513</v>
      </c>
      <c r="L291" s="74" t="s">
        <v>2476</v>
      </c>
      <c r="M291" s="45">
        <v>189</v>
      </c>
      <c r="N291" s="45">
        <v>1890000</v>
      </c>
      <c r="O291" s="42" t="s">
        <v>1000</v>
      </c>
      <c r="P291" s="79" t="s">
        <v>2733</v>
      </c>
    </row>
    <row r="292" spans="1:16" s="47" customFormat="1" ht="25.5">
      <c r="A292" s="74">
        <f>IF($C292&lt;&gt;"",SUBTOTAL(103,$C$4:$C292),"")</f>
        <v>261</v>
      </c>
      <c r="B292" s="43" t="s">
        <v>2713</v>
      </c>
      <c r="C292" s="74" t="s">
        <v>555</v>
      </c>
      <c r="D292" s="42" t="s">
        <v>2714</v>
      </c>
      <c r="E292" s="74" t="s">
        <v>1111</v>
      </c>
      <c r="F292" s="43" t="s">
        <v>2715</v>
      </c>
      <c r="G292" s="43" t="s">
        <v>392</v>
      </c>
      <c r="H292" s="44">
        <v>1500</v>
      </c>
      <c r="I292" s="43" t="s">
        <v>2716</v>
      </c>
      <c r="J292" s="43" t="s">
        <v>321</v>
      </c>
      <c r="K292" s="43" t="s">
        <v>513</v>
      </c>
      <c r="L292" s="74" t="s">
        <v>2717</v>
      </c>
      <c r="M292" s="45">
        <v>2247</v>
      </c>
      <c r="N292" s="45">
        <v>3370500</v>
      </c>
      <c r="O292" s="42" t="s">
        <v>1000</v>
      </c>
      <c r="P292" s="79" t="s">
        <v>2733</v>
      </c>
    </row>
    <row r="293" spans="1:16" s="59" customFormat="1" ht="24">
      <c r="A293" s="75">
        <f>COUNTBLANK($C$4:C293)</f>
        <v>29</v>
      </c>
      <c r="B293" s="88" t="s">
        <v>2757</v>
      </c>
      <c r="C293" s="97"/>
      <c r="D293" s="60"/>
      <c r="E293" s="75"/>
      <c r="F293" s="64"/>
      <c r="G293" s="64"/>
      <c r="H293" s="62"/>
      <c r="I293" s="64"/>
      <c r="J293" s="64"/>
      <c r="K293" s="64"/>
      <c r="L293" s="74"/>
      <c r="M293" s="106">
        <v>340320000</v>
      </c>
      <c r="N293" s="106"/>
      <c r="O293" s="78" t="s">
        <v>1314</v>
      </c>
      <c r="P293" s="79" t="s">
        <v>2733</v>
      </c>
    </row>
    <row r="294" spans="1:16" s="47" customFormat="1" ht="25.5">
      <c r="A294" s="74">
        <f>IF($C294&lt;&gt;"",SUBTOTAL(103,$C$4:$C294),"")</f>
        <v>262</v>
      </c>
      <c r="B294" s="43" t="s">
        <v>1309</v>
      </c>
      <c r="C294" s="74" t="s">
        <v>733</v>
      </c>
      <c r="D294" s="42" t="s">
        <v>139</v>
      </c>
      <c r="E294" s="74" t="s">
        <v>735</v>
      </c>
      <c r="F294" s="43" t="s">
        <v>1310</v>
      </c>
      <c r="G294" s="43" t="s">
        <v>736</v>
      </c>
      <c r="H294" s="44">
        <v>1000</v>
      </c>
      <c r="I294" s="43" t="s">
        <v>1311</v>
      </c>
      <c r="J294" s="43" t="s">
        <v>1312</v>
      </c>
      <c r="K294" s="43" t="s">
        <v>344</v>
      </c>
      <c r="L294" s="74" t="s">
        <v>1313</v>
      </c>
      <c r="M294" s="45">
        <v>53000</v>
      </c>
      <c r="N294" s="45">
        <v>53000000</v>
      </c>
      <c r="O294" s="42" t="s">
        <v>1314</v>
      </c>
      <c r="P294" s="79" t="s">
        <v>2733</v>
      </c>
    </row>
    <row r="295" spans="1:16" s="47" customFormat="1" ht="25.5">
      <c r="A295" s="74">
        <f>IF($C295&lt;&gt;"",SUBTOTAL(103,$C$4:$C295),"")</f>
        <v>263</v>
      </c>
      <c r="B295" s="43" t="s">
        <v>1893</v>
      </c>
      <c r="C295" s="74" t="s">
        <v>555</v>
      </c>
      <c r="D295" s="42" t="s">
        <v>741</v>
      </c>
      <c r="E295" s="74" t="s">
        <v>306</v>
      </c>
      <c r="F295" s="43" t="s">
        <v>1894</v>
      </c>
      <c r="G295" s="43" t="s">
        <v>749</v>
      </c>
      <c r="H295" s="44">
        <v>2000</v>
      </c>
      <c r="I295" s="43" t="s">
        <v>1895</v>
      </c>
      <c r="J295" s="43" t="s">
        <v>1896</v>
      </c>
      <c r="K295" s="43" t="s">
        <v>513</v>
      </c>
      <c r="L295" s="74" t="s">
        <v>1897</v>
      </c>
      <c r="M295" s="45">
        <v>6500</v>
      </c>
      <c r="N295" s="45">
        <v>13000000</v>
      </c>
      <c r="O295" s="42" t="s">
        <v>1314</v>
      </c>
      <c r="P295" s="79" t="s">
        <v>2733</v>
      </c>
    </row>
    <row r="296" spans="1:16" s="47" customFormat="1" ht="38.25">
      <c r="A296" s="74">
        <f>IF($C296&lt;&gt;"",SUBTOTAL(103,$C$4:$C296),"")</f>
        <v>264</v>
      </c>
      <c r="B296" s="43" t="s">
        <v>2151</v>
      </c>
      <c r="C296" s="74" t="s">
        <v>389</v>
      </c>
      <c r="D296" s="42" t="s">
        <v>399</v>
      </c>
      <c r="E296" s="74" t="s">
        <v>641</v>
      </c>
      <c r="F296" s="43" t="s">
        <v>2152</v>
      </c>
      <c r="G296" s="43" t="s">
        <v>392</v>
      </c>
      <c r="H296" s="44">
        <v>3000</v>
      </c>
      <c r="I296" s="43" t="s">
        <v>2153</v>
      </c>
      <c r="J296" s="43" t="s">
        <v>2154</v>
      </c>
      <c r="K296" s="43" t="s">
        <v>750</v>
      </c>
      <c r="L296" s="74" t="s">
        <v>2155</v>
      </c>
      <c r="M296" s="45">
        <v>31800</v>
      </c>
      <c r="N296" s="45">
        <v>95400000</v>
      </c>
      <c r="O296" s="42" t="s">
        <v>1314</v>
      </c>
      <c r="P296" s="79" t="s">
        <v>2733</v>
      </c>
    </row>
    <row r="297" spans="1:16" s="47" customFormat="1" ht="51">
      <c r="A297" s="74">
        <f>IF($C297&lt;&gt;"",SUBTOTAL(103,$C$4:$C297),"")</f>
        <v>265</v>
      </c>
      <c r="B297" s="43" t="s">
        <v>2397</v>
      </c>
      <c r="C297" s="98" t="s">
        <v>389</v>
      </c>
      <c r="D297" s="42" t="s">
        <v>111</v>
      </c>
      <c r="E297" s="74" t="s">
        <v>35</v>
      </c>
      <c r="F297" s="43" t="s">
        <v>2398</v>
      </c>
      <c r="G297" s="43" t="s">
        <v>736</v>
      </c>
      <c r="H297" s="44">
        <v>3000</v>
      </c>
      <c r="I297" s="43" t="s">
        <v>2399</v>
      </c>
      <c r="J297" s="43" t="s">
        <v>2400</v>
      </c>
      <c r="K297" s="43" t="s">
        <v>2401</v>
      </c>
      <c r="L297" s="74" t="s">
        <v>2402</v>
      </c>
      <c r="M297" s="99">
        <v>59640</v>
      </c>
      <c r="N297" s="99">
        <v>178920000</v>
      </c>
      <c r="O297" s="42" t="s">
        <v>1314</v>
      </c>
      <c r="P297" s="79" t="s">
        <v>2733</v>
      </c>
    </row>
    <row r="298" spans="1:16" s="59" customFormat="1" ht="24">
      <c r="A298" s="75">
        <f>COUNTBLANK($C$4:C298)</f>
        <v>30</v>
      </c>
      <c r="B298" s="88" t="s">
        <v>2758</v>
      </c>
      <c r="C298" s="75"/>
      <c r="D298" s="60"/>
      <c r="E298" s="75"/>
      <c r="F298" s="64"/>
      <c r="G298" s="64"/>
      <c r="H298" s="62"/>
      <c r="I298" s="64"/>
      <c r="J298" s="64"/>
      <c r="K298" s="64"/>
      <c r="L298" s="74"/>
      <c r="M298" s="106">
        <v>745000000</v>
      </c>
      <c r="N298" s="106"/>
      <c r="O298" s="78" t="s">
        <v>1678</v>
      </c>
      <c r="P298" s="79" t="s">
        <v>2733</v>
      </c>
    </row>
    <row r="299" spans="1:16" s="47" customFormat="1" ht="38.25">
      <c r="A299" s="74">
        <f>IF($C299&lt;&gt;"",SUBTOTAL(103,$C$4:$C299),"")</f>
        <v>266</v>
      </c>
      <c r="B299" s="43" t="s">
        <v>1672</v>
      </c>
      <c r="C299" s="74" t="s">
        <v>446</v>
      </c>
      <c r="D299" s="42" t="s">
        <v>342</v>
      </c>
      <c r="E299" s="74" t="s">
        <v>325</v>
      </c>
      <c r="F299" s="43" t="s">
        <v>1673</v>
      </c>
      <c r="G299" s="43" t="s">
        <v>1674</v>
      </c>
      <c r="H299" s="44">
        <v>3000</v>
      </c>
      <c r="I299" s="43" t="s">
        <v>1675</v>
      </c>
      <c r="J299" s="43" t="s">
        <v>1676</v>
      </c>
      <c r="K299" s="43" t="s">
        <v>344</v>
      </c>
      <c r="L299" s="74" t="s">
        <v>1677</v>
      </c>
      <c r="M299" s="45">
        <v>125000</v>
      </c>
      <c r="N299" s="45">
        <v>375000000</v>
      </c>
      <c r="O299" s="42" t="s">
        <v>1678</v>
      </c>
      <c r="P299" s="79" t="s">
        <v>2733</v>
      </c>
    </row>
    <row r="300" spans="1:16" s="47" customFormat="1" ht="25.5">
      <c r="A300" s="74">
        <f>IF($C300&lt;&gt;"",SUBTOTAL(103,$C$4:$C300),"")</f>
        <v>267</v>
      </c>
      <c r="B300" s="43" t="s">
        <v>1688</v>
      </c>
      <c r="C300" s="74" t="s">
        <v>733</v>
      </c>
      <c r="D300" s="42" t="s">
        <v>1689</v>
      </c>
      <c r="E300" s="74" t="s">
        <v>1690</v>
      </c>
      <c r="F300" s="43" t="s">
        <v>1691</v>
      </c>
      <c r="G300" s="43" t="s">
        <v>736</v>
      </c>
      <c r="H300" s="44">
        <v>1000</v>
      </c>
      <c r="I300" s="43" t="s">
        <v>1129</v>
      </c>
      <c r="J300" s="43" t="s">
        <v>1676</v>
      </c>
      <c r="K300" s="43" t="s">
        <v>344</v>
      </c>
      <c r="L300" s="74" t="s">
        <v>1692</v>
      </c>
      <c r="M300" s="45">
        <v>370000</v>
      </c>
      <c r="N300" s="45">
        <v>370000000</v>
      </c>
      <c r="O300" s="42" t="s">
        <v>1678</v>
      </c>
      <c r="P300" s="79" t="s">
        <v>2733</v>
      </c>
    </row>
    <row r="301" spans="1:16" s="59" customFormat="1" ht="24">
      <c r="A301" s="75">
        <f>COUNTBLANK($C$4:C301)</f>
        <v>31</v>
      </c>
      <c r="B301" s="88" t="s">
        <v>292</v>
      </c>
      <c r="C301" s="75"/>
      <c r="D301" s="60"/>
      <c r="E301" s="75"/>
      <c r="F301" s="64"/>
      <c r="G301" s="64"/>
      <c r="H301" s="62"/>
      <c r="I301" s="64"/>
      <c r="J301" s="64"/>
      <c r="K301" s="64"/>
      <c r="L301" s="74"/>
      <c r="M301" s="106">
        <v>3174900000</v>
      </c>
      <c r="N301" s="106"/>
      <c r="O301" s="78" t="s">
        <v>2217</v>
      </c>
      <c r="P301" s="79" t="s">
        <v>2733</v>
      </c>
    </row>
    <row r="302" spans="1:16" s="47" customFormat="1" ht="25.5">
      <c r="A302" s="74">
        <f>IF($C302&lt;&gt;"",SUBTOTAL(103,$C$4:$C302),"")</f>
        <v>268</v>
      </c>
      <c r="B302" s="43" t="s">
        <v>2216</v>
      </c>
      <c r="C302" s="98" t="s">
        <v>389</v>
      </c>
      <c r="D302" s="42" t="s">
        <v>829</v>
      </c>
      <c r="E302" s="74" t="s">
        <v>827</v>
      </c>
      <c r="F302" s="43" t="s">
        <v>830</v>
      </c>
      <c r="G302" s="43" t="s">
        <v>736</v>
      </c>
      <c r="H302" s="44">
        <v>500</v>
      </c>
      <c r="I302" s="43" t="s">
        <v>1603</v>
      </c>
      <c r="J302" s="43" t="s">
        <v>825</v>
      </c>
      <c r="K302" s="43" t="s">
        <v>138</v>
      </c>
      <c r="L302" s="74" t="s">
        <v>831</v>
      </c>
      <c r="M302" s="99">
        <v>98000</v>
      </c>
      <c r="N302" s="99">
        <v>49000000</v>
      </c>
      <c r="O302" s="42" t="s">
        <v>2217</v>
      </c>
      <c r="P302" s="79" t="s">
        <v>2733</v>
      </c>
    </row>
    <row r="303" spans="1:16" s="47" customFormat="1" ht="25.5">
      <c r="A303" s="74">
        <f>IF($C303&lt;&gt;"",SUBTOTAL(103,$C$4:$C303),"")</f>
        <v>269</v>
      </c>
      <c r="B303" s="43" t="s">
        <v>2218</v>
      </c>
      <c r="C303" s="74" t="s">
        <v>389</v>
      </c>
      <c r="D303" s="42" t="s">
        <v>822</v>
      </c>
      <c r="E303" s="74" t="s">
        <v>823</v>
      </c>
      <c r="F303" s="43" t="s">
        <v>824</v>
      </c>
      <c r="G303" s="43" t="s">
        <v>736</v>
      </c>
      <c r="H303" s="44">
        <v>1000</v>
      </c>
      <c r="I303" s="43" t="s">
        <v>1603</v>
      </c>
      <c r="J303" s="43" t="s">
        <v>825</v>
      </c>
      <c r="K303" s="43" t="s">
        <v>138</v>
      </c>
      <c r="L303" s="74" t="s">
        <v>2219</v>
      </c>
      <c r="M303" s="45">
        <v>143000</v>
      </c>
      <c r="N303" s="45">
        <v>143000000</v>
      </c>
      <c r="O303" s="42" t="s">
        <v>2217</v>
      </c>
      <c r="P303" s="79" t="s">
        <v>2733</v>
      </c>
    </row>
    <row r="304" spans="1:16" s="47" customFormat="1" ht="25.5">
      <c r="A304" s="74">
        <f>IF($C304&lt;&gt;"",SUBTOTAL(103,$C$4:$C304),"")</f>
        <v>270</v>
      </c>
      <c r="B304" s="43" t="s">
        <v>2220</v>
      </c>
      <c r="C304" s="74" t="s">
        <v>389</v>
      </c>
      <c r="D304" s="42" t="s">
        <v>822</v>
      </c>
      <c r="E304" s="74" t="s">
        <v>827</v>
      </c>
      <c r="F304" s="43" t="s">
        <v>824</v>
      </c>
      <c r="G304" s="43" t="s">
        <v>736</v>
      </c>
      <c r="H304" s="44">
        <v>30000</v>
      </c>
      <c r="I304" s="43" t="s">
        <v>1603</v>
      </c>
      <c r="J304" s="43" t="s">
        <v>825</v>
      </c>
      <c r="K304" s="43" t="s">
        <v>138</v>
      </c>
      <c r="L304" s="74" t="s">
        <v>828</v>
      </c>
      <c r="M304" s="45">
        <v>98000</v>
      </c>
      <c r="N304" s="45">
        <v>2940000000</v>
      </c>
      <c r="O304" s="42" t="s">
        <v>2217</v>
      </c>
      <c r="P304" s="79" t="s">
        <v>2733</v>
      </c>
    </row>
    <row r="305" spans="1:16" s="47" customFormat="1" ht="25.5">
      <c r="A305" s="74">
        <f>IF($C305&lt;&gt;"",SUBTOTAL(103,$C$4:$C305),"")</f>
        <v>271</v>
      </c>
      <c r="B305" s="43" t="s">
        <v>2226</v>
      </c>
      <c r="C305" s="74" t="s">
        <v>389</v>
      </c>
      <c r="D305" s="42" t="s">
        <v>826</v>
      </c>
      <c r="E305" s="74" t="s">
        <v>453</v>
      </c>
      <c r="F305" s="43" t="s">
        <v>2227</v>
      </c>
      <c r="G305" s="43" t="s">
        <v>736</v>
      </c>
      <c r="H305" s="44">
        <v>300</v>
      </c>
      <c r="I305" s="43" t="s">
        <v>1603</v>
      </c>
      <c r="J305" s="43" t="s">
        <v>825</v>
      </c>
      <c r="K305" s="43" t="s">
        <v>138</v>
      </c>
      <c r="L305" s="74" t="s">
        <v>2228</v>
      </c>
      <c r="M305" s="45">
        <v>143000</v>
      </c>
      <c r="N305" s="45">
        <v>42900000</v>
      </c>
      <c r="O305" s="42" t="s">
        <v>2217</v>
      </c>
      <c r="P305" s="79" t="s">
        <v>2733</v>
      </c>
    </row>
    <row r="306" spans="1:16" s="59" customFormat="1" ht="24">
      <c r="A306" s="75">
        <f>COUNTBLANK($C$4:C306)</f>
        <v>32</v>
      </c>
      <c r="B306" s="88" t="s">
        <v>2759</v>
      </c>
      <c r="C306" s="75"/>
      <c r="D306" s="60"/>
      <c r="E306" s="75"/>
      <c r="F306" s="64"/>
      <c r="G306" s="64"/>
      <c r="H306" s="62"/>
      <c r="I306" s="64"/>
      <c r="J306" s="64"/>
      <c r="K306" s="64"/>
      <c r="L306" s="74"/>
      <c r="M306" s="106">
        <v>1276000000</v>
      </c>
      <c r="N306" s="106"/>
      <c r="O306" s="78" t="s">
        <v>1666</v>
      </c>
      <c r="P306" s="79" t="s">
        <v>2733</v>
      </c>
    </row>
    <row r="307" spans="1:16" s="47" customFormat="1" ht="25.5">
      <c r="A307" s="74">
        <f>IF($C307&lt;&gt;"",SUBTOTAL(103,$C$4:$C307),"")</f>
        <v>272</v>
      </c>
      <c r="B307" s="43" t="s">
        <v>1661</v>
      </c>
      <c r="C307" s="74" t="s">
        <v>389</v>
      </c>
      <c r="D307" s="42" t="s">
        <v>418</v>
      </c>
      <c r="E307" s="74" t="s">
        <v>419</v>
      </c>
      <c r="F307" s="43" t="s">
        <v>1662</v>
      </c>
      <c r="G307" s="43" t="s">
        <v>736</v>
      </c>
      <c r="H307" s="44">
        <v>2000</v>
      </c>
      <c r="I307" s="43" t="s">
        <v>1663</v>
      </c>
      <c r="J307" s="43" t="s">
        <v>1664</v>
      </c>
      <c r="K307" s="43" t="s">
        <v>440</v>
      </c>
      <c r="L307" s="74" t="s">
        <v>1665</v>
      </c>
      <c r="M307" s="45">
        <v>638000</v>
      </c>
      <c r="N307" s="45">
        <v>1276000000</v>
      </c>
      <c r="O307" s="42" t="s">
        <v>1666</v>
      </c>
      <c r="P307" s="79" t="s">
        <v>2733</v>
      </c>
    </row>
    <row r="308" spans="1:16" s="59" customFormat="1" ht="24">
      <c r="A308" s="75">
        <f>COUNTBLANK($C$4:C308)</f>
        <v>33</v>
      </c>
      <c r="B308" s="88" t="s">
        <v>2760</v>
      </c>
      <c r="C308" s="75"/>
      <c r="D308" s="60"/>
      <c r="E308" s="75"/>
      <c r="F308" s="64"/>
      <c r="G308" s="64"/>
      <c r="H308" s="62"/>
      <c r="I308" s="64"/>
      <c r="J308" s="64"/>
      <c r="K308" s="64"/>
      <c r="L308" s="74"/>
      <c r="M308" s="106">
        <v>150900000</v>
      </c>
      <c r="N308" s="106"/>
      <c r="O308" s="78" t="s">
        <v>1859</v>
      </c>
      <c r="P308" s="79" t="s">
        <v>2733</v>
      </c>
    </row>
    <row r="309" spans="1:16" s="47" customFormat="1" ht="51">
      <c r="A309" s="74">
        <f>IF($C309&lt;&gt;"",SUBTOTAL(103,$C$4:$C309),"")</f>
        <v>273</v>
      </c>
      <c r="B309" s="43" t="s">
        <v>1857</v>
      </c>
      <c r="C309" s="74" t="s">
        <v>555</v>
      </c>
      <c r="D309" s="42" t="s">
        <v>802</v>
      </c>
      <c r="E309" s="74" t="s">
        <v>306</v>
      </c>
      <c r="F309" s="43" t="s">
        <v>730</v>
      </c>
      <c r="G309" s="43" t="s">
        <v>749</v>
      </c>
      <c r="H309" s="44">
        <v>300000</v>
      </c>
      <c r="I309" s="43" t="s">
        <v>731</v>
      </c>
      <c r="J309" s="43" t="s">
        <v>1858</v>
      </c>
      <c r="K309" s="43" t="s">
        <v>513</v>
      </c>
      <c r="L309" s="74" t="s">
        <v>0</v>
      </c>
      <c r="M309" s="45">
        <v>503</v>
      </c>
      <c r="N309" s="45">
        <v>150900000</v>
      </c>
      <c r="O309" s="42" t="s">
        <v>1859</v>
      </c>
      <c r="P309" s="79" t="s">
        <v>2733</v>
      </c>
    </row>
    <row r="310" spans="1:16" s="59" customFormat="1" ht="29.25" customHeight="1">
      <c r="A310" s="75">
        <f>COUNTBLANK($C$4:C310)</f>
        <v>34</v>
      </c>
      <c r="B310" s="88" t="s">
        <v>2761</v>
      </c>
      <c r="C310" s="75"/>
      <c r="D310" s="60"/>
      <c r="E310" s="75"/>
      <c r="F310" s="64"/>
      <c r="G310" s="64"/>
      <c r="H310" s="62"/>
      <c r="I310" s="64"/>
      <c r="J310" s="64"/>
      <c r="K310" s="64"/>
      <c r="L310" s="74"/>
      <c r="M310" s="106">
        <v>1657825000</v>
      </c>
      <c r="N310" s="106"/>
      <c r="O310" s="78" t="s">
        <v>1244</v>
      </c>
      <c r="P310" s="79" t="s">
        <v>2733</v>
      </c>
    </row>
    <row r="311" spans="1:16" s="47" customFormat="1" ht="51">
      <c r="A311" s="74">
        <f>IF($C311&lt;&gt;"",SUBTOTAL(103,$C$4:$C311),"")</f>
        <v>274</v>
      </c>
      <c r="B311" s="43" t="s">
        <v>1241</v>
      </c>
      <c r="C311" s="74" t="s">
        <v>446</v>
      </c>
      <c r="D311" s="42" t="s">
        <v>345</v>
      </c>
      <c r="E311" s="74" t="s">
        <v>735</v>
      </c>
      <c r="F311" s="43" t="s">
        <v>104</v>
      </c>
      <c r="G311" s="43" t="s">
        <v>736</v>
      </c>
      <c r="H311" s="44">
        <v>2000</v>
      </c>
      <c r="I311" s="43" t="s">
        <v>1242</v>
      </c>
      <c r="J311" s="43" t="s">
        <v>1243</v>
      </c>
      <c r="K311" s="43" t="s">
        <v>513</v>
      </c>
      <c r="L311" s="74" t="s">
        <v>105</v>
      </c>
      <c r="M311" s="45">
        <v>23000</v>
      </c>
      <c r="N311" s="45">
        <v>46000000</v>
      </c>
      <c r="O311" s="42" t="s">
        <v>1244</v>
      </c>
      <c r="P311" s="79" t="s">
        <v>2733</v>
      </c>
    </row>
    <row r="312" spans="1:16" s="47" customFormat="1" ht="25.5">
      <c r="A312" s="74">
        <f>IF($C312&lt;&gt;"",SUBTOTAL(103,$C$4:$C312),"")</f>
        <v>275</v>
      </c>
      <c r="B312" s="43" t="s">
        <v>1250</v>
      </c>
      <c r="C312" s="74" t="s">
        <v>446</v>
      </c>
      <c r="D312" s="42" t="s">
        <v>1251</v>
      </c>
      <c r="E312" s="74" t="s">
        <v>735</v>
      </c>
      <c r="F312" s="43" t="s">
        <v>1252</v>
      </c>
      <c r="G312" s="43" t="s">
        <v>736</v>
      </c>
      <c r="H312" s="44">
        <v>20000</v>
      </c>
      <c r="I312" s="43" t="s">
        <v>634</v>
      </c>
      <c r="J312" s="43" t="s">
        <v>226</v>
      </c>
      <c r="K312" s="43" t="s">
        <v>513</v>
      </c>
      <c r="L312" s="74" t="s">
        <v>1253</v>
      </c>
      <c r="M312" s="45">
        <v>62500</v>
      </c>
      <c r="N312" s="45">
        <v>1250000000</v>
      </c>
      <c r="O312" s="42" t="s">
        <v>1244</v>
      </c>
      <c r="P312" s="79" t="s">
        <v>2733</v>
      </c>
    </row>
    <row r="313" spans="1:16" s="47" customFormat="1" ht="25.5">
      <c r="A313" s="74">
        <f>IF($C313&lt;&gt;"",SUBTOTAL(103,$C$4:$C313),"")</f>
        <v>276</v>
      </c>
      <c r="B313" s="43" t="s">
        <v>1380</v>
      </c>
      <c r="C313" s="74" t="s">
        <v>555</v>
      </c>
      <c r="D313" s="42" t="s">
        <v>72</v>
      </c>
      <c r="E313" s="74" t="s">
        <v>73</v>
      </c>
      <c r="F313" s="43" t="s">
        <v>72</v>
      </c>
      <c r="G313" s="43" t="s">
        <v>1381</v>
      </c>
      <c r="H313" s="44">
        <v>10000</v>
      </c>
      <c r="I313" s="43" t="s">
        <v>1382</v>
      </c>
      <c r="J313" s="43" t="s">
        <v>1383</v>
      </c>
      <c r="K313" s="43" t="s">
        <v>513</v>
      </c>
      <c r="L313" s="74" t="s">
        <v>1384</v>
      </c>
      <c r="M313" s="45">
        <v>2415</v>
      </c>
      <c r="N313" s="45">
        <v>24150000</v>
      </c>
      <c r="O313" s="42" t="s">
        <v>1244</v>
      </c>
      <c r="P313" s="79" t="s">
        <v>2733</v>
      </c>
    </row>
    <row r="314" spans="1:16" s="47" customFormat="1" ht="25.5">
      <c r="A314" s="74">
        <f>IF($C314&lt;&gt;"",SUBTOTAL(103,$C$4:$C314),"")</f>
        <v>277</v>
      </c>
      <c r="B314" s="43" t="s">
        <v>1403</v>
      </c>
      <c r="C314" s="74" t="s">
        <v>555</v>
      </c>
      <c r="D314" s="42" t="s">
        <v>702</v>
      </c>
      <c r="E314" s="74" t="s">
        <v>717</v>
      </c>
      <c r="F314" s="43" t="s">
        <v>1404</v>
      </c>
      <c r="G314" s="43" t="s">
        <v>1381</v>
      </c>
      <c r="H314" s="44">
        <v>100</v>
      </c>
      <c r="I314" s="43" t="s">
        <v>715</v>
      </c>
      <c r="J314" s="43" t="s">
        <v>1383</v>
      </c>
      <c r="K314" s="43" t="s">
        <v>513</v>
      </c>
      <c r="L314" s="74" t="s">
        <v>714</v>
      </c>
      <c r="M314" s="45">
        <v>49350</v>
      </c>
      <c r="N314" s="45">
        <v>4935000</v>
      </c>
      <c r="O314" s="42" t="s">
        <v>1244</v>
      </c>
      <c r="P314" s="79" t="s">
        <v>2733</v>
      </c>
    </row>
    <row r="315" spans="1:16" s="47" customFormat="1" ht="25.5">
      <c r="A315" s="74">
        <f>IF($C315&lt;&gt;"",SUBTOTAL(103,$C$4:$C315),"")</f>
        <v>278</v>
      </c>
      <c r="B315" s="43" t="s">
        <v>1405</v>
      </c>
      <c r="C315" s="74" t="s">
        <v>555</v>
      </c>
      <c r="D315" s="42" t="s">
        <v>702</v>
      </c>
      <c r="E315" s="74" t="s">
        <v>1406</v>
      </c>
      <c r="F315" s="43" t="s">
        <v>702</v>
      </c>
      <c r="G315" s="43" t="s">
        <v>1381</v>
      </c>
      <c r="H315" s="44">
        <v>2000</v>
      </c>
      <c r="I315" s="43" t="s">
        <v>1407</v>
      </c>
      <c r="J315" s="43" t="s">
        <v>1383</v>
      </c>
      <c r="K315" s="43" t="s">
        <v>513</v>
      </c>
      <c r="L315" s="74" t="s">
        <v>1408</v>
      </c>
      <c r="M315" s="45">
        <v>4400</v>
      </c>
      <c r="N315" s="45">
        <v>8800000</v>
      </c>
      <c r="O315" s="42" t="s">
        <v>1244</v>
      </c>
      <c r="P315" s="79" t="s">
        <v>2733</v>
      </c>
    </row>
    <row r="316" spans="1:16" s="47" customFormat="1" ht="38.25">
      <c r="A316" s="74">
        <f>IF($C316&lt;&gt;"",SUBTOTAL(103,$C$4:$C316),"")</f>
        <v>279</v>
      </c>
      <c r="B316" s="43" t="s">
        <v>1453</v>
      </c>
      <c r="C316" s="74" t="s">
        <v>555</v>
      </c>
      <c r="D316" s="42" t="s">
        <v>719</v>
      </c>
      <c r="E316" s="74" t="s">
        <v>720</v>
      </c>
      <c r="F316" s="43" t="s">
        <v>719</v>
      </c>
      <c r="G316" s="43" t="s">
        <v>1381</v>
      </c>
      <c r="H316" s="44">
        <v>3000</v>
      </c>
      <c r="I316" s="43" t="s">
        <v>1407</v>
      </c>
      <c r="J316" s="43" t="s">
        <v>1454</v>
      </c>
      <c r="K316" s="43" t="s">
        <v>513</v>
      </c>
      <c r="L316" s="74" t="s">
        <v>1455</v>
      </c>
      <c r="M316" s="45">
        <v>3500</v>
      </c>
      <c r="N316" s="45">
        <v>10500000</v>
      </c>
      <c r="O316" s="42" t="s">
        <v>1244</v>
      </c>
      <c r="P316" s="79" t="s">
        <v>2733</v>
      </c>
    </row>
    <row r="317" spans="1:16" s="47" customFormat="1" ht="38.25">
      <c r="A317" s="74">
        <f>IF($C317&lt;&gt;"",SUBTOTAL(103,$C$4:$C317),"")</f>
        <v>280</v>
      </c>
      <c r="B317" s="43" t="s">
        <v>1959</v>
      </c>
      <c r="C317" s="74" t="s">
        <v>555</v>
      </c>
      <c r="D317" s="42" t="s">
        <v>1960</v>
      </c>
      <c r="E317" s="74" t="s">
        <v>1961</v>
      </c>
      <c r="F317" s="43" t="s">
        <v>1962</v>
      </c>
      <c r="G317" s="43" t="s">
        <v>1381</v>
      </c>
      <c r="H317" s="44">
        <v>1000</v>
      </c>
      <c r="I317" s="43" t="s">
        <v>1963</v>
      </c>
      <c r="J317" s="43" t="s">
        <v>1383</v>
      </c>
      <c r="K317" s="43" t="s">
        <v>513</v>
      </c>
      <c r="L317" s="74" t="s">
        <v>1964</v>
      </c>
      <c r="M317" s="45">
        <v>31500</v>
      </c>
      <c r="N317" s="45">
        <v>31500000</v>
      </c>
      <c r="O317" s="42" t="s">
        <v>1244</v>
      </c>
      <c r="P317" s="79" t="s">
        <v>2733</v>
      </c>
    </row>
    <row r="318" spans="1:16" s="47" customFormat="1" ht="25.5">
      <c r="A318" s="74">
        <f>IF($C318&lt;&gt;"",SUBTOTAL(103,$C$4:$C318),"")</f>
        <v>281</v>
      </c>
      <c r="B318" s="43" t="s">
        <v>2146</v>
      </c>
      <c r="C318" s="74" t="s">
        <v>446</v>
      </c>
      <c r="D318" s="42" t="s">
        <v>310</v>
      </c>
      <c r="E318" s="74" t="s">
        <v>762</v>
      </c>
      <c r="F318" s="43" t="s">
        <v>482</v>
      </c>
      <c r="G318" s="43" t="s">
        <v>749</v>
      </c>
      <c r="H318" s="44">
        <v>300000</v>
      </c>
      <c r="I318" s="43" t="s">
        <v>2147</v>
      </c>
      <c r="J318" s="43" t="s">
        <v>227</v>
      </c>
      <c r="K318" s="43" t="s">
        <v>305</v>
      </c>
      <c r="L318" s="74" t="s">
        <v>722</v>
      </c>
      <c r="M318" s="45">
        <v>414.8</v>
      </c>
      <c r="N318" s="45">
        <v>124440000</v>
      </c>
      <c r="O318" s="42" t="s">
        <v>1244</v>
      </c>
      <c r="P318" s="79" t="s">
        <v>2733</v>
      </c>
    </row>
    <row r="319" spans="1:16" s="47" customFormat="1" ht="25.5">
      <c r="A319" s="74">
        <f>IF($C319&lt;&gt;"",SUBTOTAL(103,$C$4:$C319),"")</f>
        <v>282</v>
      </c>
      <c r="B319" s="43" t="s">
        <v>2193</v>
      </c>
      <c r="C319" s="74" t="s">
        <v>555</v>
      </c>
      <c r="D319" s="42" t="s">
        <v>723</v>
      </c>
      <c r="E319" s="74" t="s">
        <v>724</v>
      </c>
      <c r="F319" s="43" t="s">
        <v>723</v>
      </c>
      <c r="G319" s="43" t="s">
        <v>1381</v>
      </c>
      <c r="H319" s="44">
        <v>5000</v>
      </c>
      <c r="I319" s="43" t="s">
        <v>2194</v>
      </c>
      <c r="J319" s="43" t="s">
        <v>1383</v>
      </c>
      <c r="K319" s="43" t="s">
        <v>513</v>
      </c>
      <c r="L319" s="74" t="s">
        <v>2195</v>
      </c>
      <c r="M319" s="45">
        <v>31500</v>
      </c>
      <c r="N319" s="45">
        <v>157500000</v>
      </c>
      <c r="O319" s="42" t="s">
        <v>1244</v>
      </c>
      <c r="P319" s="79" t="s">
        <v>2733</v>
      </c>
    </row>
    <row r="320" spans="1:16" s="59" customFormat="1" ht="24">
      <c r="A320" s="75">
        <f>COUNTBLANK($C$4:C320)</f>
        <v>35</v>
      </c>
      <c r="B320" s="88" t="s">
        <v>280</v>
      </c>
      <c r="C320" s="75"/>
      <c r="D320" s="60"/>
      <c r="E320" s="75"/>
      <c r="F320" s="64"/>
      <c r="G320" s="64"/>
      <c r="H320" s="62"/>
      <c r="I320" s="64"/>
      <c r="J320" s="64"/>
      <c r="K320" s="64"/>
      <c r="L320" s="74"/>
      <c r="M320" s="106">
        <v>1707355000</v>
      </c>
      <c r="N320" s="106"/>
      <c r="O320" s="78" t="s">
        <v>1006</v>
      </c>
      <c r="P320" s="79" t="s">
        <v>2733</v>
      </c>
    </row>
    <row r="321" spans="1:16" s="47" customFormat="1" ht="25.5">
      <c r="A321" s="74">
        <f>IF($C321&lt;&gt;"",SUBTOTAL(103,$C$4:$C321),"")</f>
        <v>283</v>
      </c>
      <c r="B321" s="43" t="s">
        <v>1001</v>
      </c>
      <c r="C321" s="74" t="s">
        <v>555</v>
      </c>
      <c r="D321" s="42" t="s">
        <v>8</v>
      </c>
      <c r="E321" s="74" t="s">
        <v>928</v>
      </c>
      <c r="F321" s="43" t="s">
        <v>1002</v>
      </c>
      <c r="G321" s="43" t="s">
        <v>749</v>
      </c>
      <c r="H321" s="44">
        <v>900000</v>
      </c>
      <c r="I321" s="43" t="s">
        <v>1003</v>
      </c>
      <c r="J321" s="43" t="s">
        <v>1004</v>
      </c>
      <c r="K321" s="43" t="s">
        <v>513</v>
      </c>
      <c r="L321" s="74" t="s">
        <v>1005</v>
      </c>
      <c r="M321" s="45">
        <v>173</v>
      </c>
      <c r="N321" s="45">
        <v>155700000</v>
      </c>
      <c r="O321" s="42" t="s">
        <v>1006</v>
      </c>
      <c r="P321" s="79" t="s">
        <v>2733</v>
      </c>
    </row>
    <row r="322" spans="1:16" s="47" customFormat="1" ht="25.5">
      <c r="A322" s="74">
        <f>IF($C322&lt;&gt;"",SUBTOTAL(103,$C$4:$C322),"")</f>
        <v>284</v>
      </c>
      <c r="B322" s="43" t="s">
        <v>1012</v>
      </c>
      <c r="C322" s="74" t="s">
        <v>555</v>
      </c>
      <c r="D322" s="42" t="s">
        <v>516</v>
      </c>
      <c r="E322" s="74" t="s">
        <v>306</v>
      </c>
      <c r="F322" s="43" t="s">
        <v>767</v>
      </c>
      <c r="G322" s="43" t="s">
        <v>749</v>
      </c>
      <c r="H322" s="44">
        <v>5000</v>
      </c>
      <c r="I322" s="43" t="s">
        <v>1013</v>
      </c>
      <c r="J322" s="43" t="s">
        <v>1004</v>
      </c>
      <c r="K322" s="43" t="s">
        <v>513</v>
      </c>
      <c r="L322" s="74" t="s">
        <v>768</v>
      </c>
      <c r="M322" s="45">
        <v>455</v>
      </c>
      <c r="N322" s="45">
        <v>2275000</v>
      </c>
      <c r="O322" s="42" t="s">
        <v>1006</v>
      </c>
      <c r="P322" s="79" t="s">
        <v>2733</v>
      </c>
    </row>
    <row r="323" spans="1:16" s="47" customFormat="1" ht="25.5">
      <c r="A323" s="74">
        <f>IF($C323&lt;&gt;"",SUBTOTAL(103,$C$4:$C323),"")</f>
        <v>285</v>
      </c>
      <c r="B323" s="43" t="s">
        <v>1014</v>
      </c>
      <c r="C323" s="74" t="s">
        <v>733</v>
      </c>
      <c r="D323" s="42" t="s">
        <v>516</v>
      </c>
      <c r="E323" s="74" t="s">
        <v>306</v>
      </c>
      <c r="F323" s="43" t="s">
        <v>767</v>
      </c>
      <c r="G323" s="43" t="s">
        <v>749</v>
      </c>
      <c r="H323" s="44">
        <v>5000</v>
      </c>
      <c r="I323" s="43" t="s">
        <v>1013</v>
      </c>
      <c r="J323" s="43" t="s">
        <v>1004</v>
      </c>
      <c r="K323" s="43" t="s">
        <v>513</v>
      </c>
      <c r="L323" s="74" t="s">
        <v>768</v>
      </c>
      <c r="M323" s="45">
        <v>455</v>
      </c>
      <c r="N323" s="45">
        <v>2275000</v>
      </c>
      <c r="O323" s="42" t="s">
        <v>1006</v>
      </c>
      <c r="P323" s="79" t="s">
        <v>2733</v>
      </c>
    </row>
    <row r="324" spans="1:16" s="47" customFormat="1" ht="25.5">
      <c r="A324" s="74">
        <f>IF($C324&lt;&gt;"",SUBTOTAL(103,$C$4:$C324),"")</f>
        <v>286</v>
      </c>
      <c r="B324" s="43" t="s">
        <v>1080</v>
      </c>
      <c r="C324" s="74" t="s">
        <v>555</v>
      </c>
      <c r="D324" s="42" t="s">
        <v>1081</v>
      </c>
      <c r="E324" s="74" t="s">
        <v>1082</v>
      </c>
      <c r="F324" s="43" t="s">
        <v>1083</v>
      </c>
      <c r="G324" s="43" t="s">
        <v>749</v>
      </c>
      <c r="H324" s="44">
        <v>25000</v>
      </c>
      <c r="I324" s="43" t="s">
        <v>1084</v>
      </c>
      <c r="J324" s="43" t="s">
        <v>1004</v>
      </c>
      <c r="K324" s="43" t="s">
        <v>513</v>
      </c>
      <c r="L324" s="74" t="s">
        <v>1085</v>
      </c>
      <c r="M324" s="45">
        <v>1045</v>
      </c>
      <c r="N324" s="45">
        <v>26125000</v>
      </c>
      <c r="O324" s="42" t="s">
        <v>1006</v>
      </c>
      <c r="P324" s="79" t="s">
        <v>2733</v>
      </c>
    </row>
    <row r="325" spans="1:16" s="47" customFormat="1" ht="25.5">
      <c r="A325" s="74">
        <f>IF($C325&lt;&gt;"",SUBTOTAL(103,$C$4:$C325),"")</f>
        <v>287</v>
      </c>
      <c r="B325" s="43" t="s">
        <v>1089</v>
      </c>
      <c r="C325" s="74" t="s">
        <v>555</v>
      </c>
      <c r="D325" s="42" t="s">
        <v>160</v>
      </c>
      <c r="E325" s="74" t="s">
        <v>762</v>
      </c>
      <c r="F325" s="43" t="s">
        <v>161</v>
      </c>
      <c r="G325" s="43" t="s">
        <v>749</v>
      </c>
      <c r="H325" s="44">
        <v>20000</v>
      </c>
      <c r="I325" s="43" t="s">
        <v>1038</v>
      </c>
      <c r="J325" s="43" t="s">
        <v>1004</v>
      </c>
      <c r="K325" s="43" t="s">
        <v>513</v>
      </c>
      <c r="L325" s="74" t="s">
        <v>769</v>
      </c>
      <c r="M325" s="45">
        <v>169</v>
      </c>
      <c r="N325" s="45">
        <v>3380000</v>
      </c>
      <c r="O325" s="42" t="s">
        <v>1006</v>
      </c>
      <c r="P325" s="79" t="s">
        <v>2733</v>
      </c>
    </row>
    <row r="326" spans="1:16" s="47" customFormat="1" ht="25.5">
      <c r="A326" s="74">
        <f>IF($C326&lt;&gt;"",SUBTOTAL(103,$C$4:$C326),"")</f>
        <v>288</v>
      </c>
      <c r="B326" s="43" t="s">
        <v>1303</v>
      </c>
      <c r="C326" s="74" t="s">
        <v>555</v>
      </c>
      <c r="D326" s="42" t="s">
        <v>262</v>
      </c>
      <c r="E326" s="74" t="s">
        <v>752</v>
      </c>
      <c r="F326" s="43" t="s">
        <v>770</v>
      </c>
      <c r="G326" s="43" t="s">
        <v>749</v>
      </c>
      <c r="H326" s="44">
        <v>5000</v>
      </c>
      <c r="I326" s="43" t="s">
        <v>1038</v>
      </c>
      <c r="J326" s="43" t="s">
        <v>1004</v>
      </c>
      <c r="K326" s="43" t="s">
        <v>513</v>
      </c>
      <c r="L326" s="74" t="s">
        <v>771</v>
      </c>
      <c r="M326" s="45">
        <v>279</v>
      </c>
      <c r="N326" s="45">
        <v>1395000</v>
      </c>
      <c r="O326" s="42" t="s">
        <v>1006</v>
      </c>
      <c r="P326" s="79" t="s">
        <v>2733</v>
      </c>
    </row>
    <row r="327" spans="1:16" s="47" customFormat="1" ht="25.5">
      <c r="A327" s="74">
        <f>IF($C327&lt;&gt;"",SUBTOTAL(103,$C$4:$C327),"")</f>
        <v>289</v>
      </c>
      <c r="B327" s="43" t="s">
        <v>1747</v>
      </c>
      <c r="C327" s="74" t="s">
        <v>555</v>
      </c>
      <c r="D327" s="42" t="s">
        <v>411</v>
      </c>
      <c r="E327" s="74" t="s">
        <v>163</v>
      </c>
      <c r="F327" s="43" t="s">
        <v>412</v>
      </c>
      <c r="G327" s="43" t="s">
        <v>749</v>
      </c>
      <c r="H327" s="44">
        <v>1500000</v>
      </c>
      <c r="I327" s="43" t="s">
        <v>1038</v>
      </c>
      <c r="J327" s="43" t="s">
        <v>1004</v>
      </c>
      <c r="K327" s="43" t="s">
        <v>513</v>
      </c>
      <c r="L327" s="74" t="s">
        <v>772</v>
      </c>
      <c r="M327" s="45">
        <v>87</v>
      </c>
      <c r="N327" s="45">
        <v>130500000</v>
      </c>
      <c r="O327" s="42" t="s">
        <v>1006</v>
      </c>
      <c r="P327" s="79" t="s">
        <v>2733</v>
      </c>
    </row>
    <row r="328" spans="1:16" s="47" customFormat="1" ht="25.5">
      <c r="A328" s="74">
        <f>IF($C328&lt;&gt;"",SUBTOTAL(103,$C$4:$C328),"")</f>
        <v>290</v>
      </c>
      <c r="B328" s="43" t="s">
        <v>1850</v>
      </c>
      <c r="C328" s="74" t="s">
        <v>555</v>
      </c>
      <c r="D328" s="42" t="s">
        <v>885</v>
      </c>
      <c r="E328" s="74" t="s">
        <v>438</v>
      </c>
      <c r="F328" s="43" t="s">
        <v>1851</v>
      </c>
      <c r="G328" s="43" t="s">
        <v>749</v>
      </c>
      <c r="H328" s="44">
        <v>1000000</v>
      </c>
      <c r="I328" s="43" t="s">
        <v>1013</v>
      </c>
      <c r="J328" s="43" t="s">
        <v>1004</v>
      </c>
      <c r="K328" s="43" t="s">
        <v>513</v>
      </c>
      <c r="L328" s="74" t="s">
        <v>1852</v>
      </c>
      <c r="M328" s="45">
        <v>222</v>
      </c>
      <c r="N328" s="45">
        <v>222000000</v>
      </c>
      <c r="O328" s="42" t="s">
        <v>1006</v>
      </c>
      <c r="P328" s="79" t="s">
        <v>2733</v>
      </c>
    </row>
    <row r="329" spans="1:16" s="47" customFormat="1" ht="25.5">
      <c r="A329" s="74">
        <f>IF($C329&lt;&gt;"",SUBTOTAL(103,$C$4:$C329),"")</f>
        <v>291</v>
      </c>
      <c r="B329" s="43" t="s">
        <v>2144</v>
      </c>
      <c r="C329" s="74" t="s">
        <v>555</v>
      </c>
      <c r="D329" s="42" t="s">
        <v>310</v>
      </c>
      <c r="E329" s="74" t="s">
        <v>762</v>
      </c>
      <c r="F329" s="43" t="s">
        <v>2145</v>
      </c>
      <c r="G329" s="43" t="s">
        <v>749</v>
      </c>
      <c r="H329" s="44">
        <v>600000</v>
      </c>
      <c r="I329" s="43" t="s">
        <v>1038</v>
      </c>
      <c r="J329" s="43" t="s">
        <v>1004</v>
      </c>
      <c r="K329" s="43" t="s">
        <v>513</v>
      </c>
      <c r="L329" s="74" t="s">
        <v>879</v>
      </c>
      <c r="M329" s="45">
        <v>171</v>
      </c>
      <c r="N329" s="45">
        <v>102600000</v>
      </c>
      <c r="O329" s="42" t="s">
        <v>1006</v>
      </c>
      <c r="P329" s="79" t="s">
        <v>2733</v>
      </c>
    </row>
    <row r="330" spans="1:16" s="47" customFormat="1" ht="25.5">
      <c r="A330" s="74">
        <f>IF($C330&lt;&gt;"",SUBTOTAL(103,$C$4:$C330),"")</f>
        <v>292</v>
      </c>
      <c r="B330" s="43" t="s">
        <v>2480</v>
      </c>
      <c r="C330" s="74" t="s">
        <v>555</v>
      </c>
      <c r="D330" s="42" t="s">
        <v>776</v>
      </c>
      <c r="E330" s="74" t="s">
        <v>306</v>
      </c>
      <c r="F330" s="43" t="s">
        <v>2481</v>
      </c>
      <c r="G330" s="43" t="s">
        <v>141</v>
      </c>
      <c r="H330" s="44">
        <v>120000</v>
      </c>
      <c r="I330" s="43" t="s">
        <v>2482</v>
      </c>
      <c r="J330" s="43" t="s">
        <v>1004</v>
      </c>
      <c r="K330" s="43" t="s">
        <v>513</v>
      </c>
      <c r="L330" s="74" t="s">
        <v>2483</v>
      </c>
      <c r="M330" s="45">
        <v>427</v>
      </c>
      <c r="N330" s="45">
        <v>51240000</v>
      </c>
      <c r="O330" s="42" t="s">
        <v>1006</v>
      </c>
      <c r="P330" s="79" t="s">
        <v>2733</v>
      </c>
    </row>
    <row r="331" spans="1:16" s="47" customFormat="1" ht="25.5">
      <c r="A331" s="74">
        <f>IF($C331&lt;&gt;"",SUBTOTAL(103,$C$4:$C331),"")</f>
        <v>293</v>
      </c>
      <c r="B331" s="43" t="s">
        <v>2670</v>
      </c>
      <c r="C331" s="74" t="s">
        <v>555</v>
      </c>
      <c r="D331" s="42" t="s">
        <v>169</v>
      </c>
      <c r="E331" s="74" t="s">
        <v>170</v>
      </c>
      <c r="F331" s="43" t="s">
        <v>880</v>
      </c>
      <c r="G331" s="43" t="s">
        <v>749</v>
      </c>
      <c r="H331" s="44">
        <v>35000</v>
      </c>
      <c r="I331" s="43" t="s">
        <v>1038</v>
      </c>
      <c r="J331" s="43" t="s">
        <v>1004</v>
      </c>
      <c r="K331" s="43" t="s">
        <v>513</v>
      </c>
      <c r="L331" s="74" t="s">
        <v>881</v>
      </c>
      <c r="M331" s="45">
        <v>139</v>
      </c>
      <c r="N331" s="45">
        <v>4865000</v>
      </c>
      <c r="O331" s="42" t="s">
        <v>1006</v>
      </c>
      <c r="P331" s="79" t="s">
        <v>2733</v>
      </c>
    </row>
    <row r="332" spans="1:16" s="47" customFormat="1" ht="38.25">
      <c r="A332" s="74">
        <f>IF($C332&lt;&gt;"",SUBTOTAL(103,$C$4:$C332),"")</f>
        <v>294</v>
      </c>
      <c r="B332" s="43" t="s">
        <v>2694</v>
      </c>
      <c r="C332" s="74" t="s">
        <v>555</v>
      </c>
      <c r="D332" s="42" t="s">
        <v>869</v>
      </c>
      <c r="E332" s="74" t="s">
        <v>870</v>
      </c>
      <c r="F332" s="43" t="s">
        <v>882</v>
      </c>
      <c r="G332" s="43" t="s">
        <v>749</v>
      </c>
      <c r="H332" s="44">
        <v>3000000</v>
      </c>
      <c r="I332" s="43" t="s">
        <v>1038</v>
      </c>
      <c r="J332" s="43" t="s">
        <v>1004</v>
      </c>
      <c r="K332" s="43" t="s">
        <v>513</v>
      </c>
      <c r="L332" s="74" t="s">
        <v>883</v>
      </c>
      <c r="M332" s="45">
        <v>335</v>
      </c>
      <c r="N332" s="45">
        <v>1005000000</v>
      </c>
      <c r="O332" s="42" t="s">
        <v>1006</v>
      </c>
      <c r="P332" s="79" t="s">
        <v>2733</v>
      </c>
    </row>
    <row r="333" spans="1:16" s="59" customFormat="1" ht="24">
      <c r="A333" s="75">
        <f>COUNTBLANK($C$4:C333)</f>
        <v>36</v>
      </c>
      <c r="B333" s="88" t="s">
        <v>2762</v>
      </c>
      <c r="C333" s="75"/>
      <c r="D333" s="60"/>
      <c r="E333" s="75"/>
      <c r="F333" s="64"/>
      <c r="G333" s="64"/>
      <c r="H333" s="62"/>
      <c r="I333" s="64"/>
      <c r="J333" s="64"/>
      <c r="K333" s="64"/>
      <c r="L333" s="74"/>
      <c r="M333" s="106">
        <v>1245280000</v>
      </c>
      <c r="N333" s="106"/>
      <c r="O333" s="78" t="s">
        <v>1496</v>
      </c>
      <c r="P333" s="79" t="s">
        <v>2733</v>
      </c>
    </row>
    <row r="334" spans="1:16" s="47" customFormat="1" ht="25.5">
      <c r="A334" s="74">
        <f>IF($C334&lt;&gt;"",SUBTOTAL(103,$C$4:$C334),"")</f>
        <v>295</v>
      </c>
      <c r="B334" s="43" t="s">
        <v>1494</v>
      </c>
      <c r="C334" s="74" t="s">
        <v>733</v>
      </c>
      <c r="D334" s="42" t="s">
        <v>664</v>
      </c>
      <c r="E334" s="74" t="s">
        <v>665</v>
      </c>
      <c r="F334" s="43" t="s">
        <v>666</v>
      </c>
      <c r="G334" s="43" t="s">
        <v>736</v>
      </c>
      <c r="H334" s="44">
        <v>50</v>
      </c>
      <c r="I334" s="43" t="s">
        <v>667</v>
      </c>
      <c r="J334" s="43" t="s">
        <v>1495</v>
      </c>
      <c r="K334" s="43" t="s">
        <v>344</v>
      </c>
      <c r="L334" s="74" t="s">
        <v>668</v>
      </c>
      <c r="M334" s="45">
        <v>476000</v>
      </c>
      <c r="N334" s="45">
        <v>23800000</v>
      </c>
      <c r="O334" s="42" t="s">
        <v>1496</v>
      </c>
      <c r="P334" s="79" t="s">
        <v>2733</v>
      </c>
    </row>
    <row r="335" spans="1:16" s="47" customFormat="1" ht="25.5">
      <c r="A335" s="74">
        <f>IF($C335&lt;&gt;"",SUBTOTAL(103,$C$4:$C335),"")</f>
        <v>296</v>
      </c>
      <c r="B335" s="43" t="s">
        <v>1637</v>
      </c>
      <c r="C335" s="74" t="s">
        <v>733</v>
      </c>
      <c r="D335" s="42" t="s">
        <v>685</v>
      </c>
      <c r="E335" s="74" t="s">
        <v>686</v>
      </c>
      <c r="F335" s="43" t="s">
        <v>1638</v>
      </c>
      <c r="G335" s="43" t="s">
        <v>736</v>
      </c>
      <c r="H335" s="44">
        <v>400</v>
      </c>
      <c r="I335" s="43" t="s">
        <v>667</v>
      </c>
      <c r="J335" s="43" t="s">
        <v>1639</v>
      </c>
      <c r="K335" s="43" t="s">
        <v>305</v>
      </c>
      <c r="L335" s="74" t="s">
        <v>1640</v>
      </c>
      <c r="M335" s="45">
        <v>928700</v>
      </c>
      <c r="N335" s="45">
        <v>371480000</v>
      </c>
      <c r="O335" s="42" t="s">
        <v>1496</v>
      </c>
      <c r="P335" s="79" t="s">
        <v>2733</v>
      </c>
    </row>
    <row r="336" spans="1:16" s="47" customFormat="1" ht="25.5">
      <c r="A336" s="74">
        <f>IF($C336&lt;&gt;"",SUBTOTAL(103,$C$4:$C336),"")</f>
        <v>297</v>
      </c>
      <c r="B336" s="43" t="s">
        <v>2221</v>
      </c>
      <c r="C336" s="74" t="s">
        <v>733</v>
      </c>
      <c r="D336" s="42" t="s">
        <v>822</v>
      </c>
      <c r="E336" s="74" t="s">
        <v>827</v>
      </c>
      <c r="F336" s="43" t="s">
        <v>2222</v>
      </c>
      <c r="G336" s="43" t="s">
        <v>736</v>
      </c>
      <c r="H336" s="44">
        <v>10000</v>
      </c>
      <c r="I336" s="43" t="s">
        <v>2223</v>
      </c>
      <c r="J336" s="43" t="s">
        <v>2224</v>
      </c>
      <c r="K336" s="43" t="s">
        <v>305</v>
      </c>
      <c r="L336" s="74" t="s">
        <v>2225</v>
      </c>
      <c r="M336" s="45">
        <v>85000</v>
      </c>
      <c r="N336" s="45">
        <v>850000000</v>
      </c>
      <c r="O336" s="42" t="s">
        <v>1496</v>
      </c>
      <c r="P336" s="79" t="s">
        <v>2733</v>
      </c>
    </row>
    <row r="337" spans="1:16" s="59" customFormat="1" ht="24">
      <c r="A337" s="75">
        <f>COUNTBLANK($C$4:C337)</f>
        <v>37</v>
      </c>
      <c r="B337" s="88" t="s">
        <v>282</v>
      </c>
      <c r="C337" s="75"/>
      <c r="D337" s="60"/>
      <c r="E337" s="75"/>
      <c r="F337" s="64"/>
      <c r="G337" s="64"/>
      <c r="H337" s="62"/>
      <c r="I337" s="64"/>
      <c r="J337" s="64"/>
      <c r="K337" s="64"/>
      <c r="L337" s="74"/>
      <c r="M337" s="106">
        <v>15250000</v>
      </c>
      <c r="N337" s="106"/>
      <c r="O337" s="78" t="s">
        <v>1040</v>
      </c>
      <c r="P337" s="79" t="s">
        <v>2733</v>
      </c>
    </row>
    <row r="338" spans="1:16" s="47" customFormat="1" ht="25.5">
      <c r="A338" s="74">
        <f>IF($C338&lt;&gt;"",SUBTOTAL(103,$C$4:$C338),"")</f>
        <v>298</v>
      </c>
      <c r="B338" s="43" t="s">
        <v>1037</v>
      </c>
      <c r="C338" s="74" t="s">
        <v>555</v>
      </c>
      <c r="D338" s="42" t="s">
        <v>9</v>
      </c>
      <c r="E338" s="74" t="s">
        <v>760</v>
      </c>
      <c r="F338" s="43" t="s">
        <v>9</v>
      </c>
      <c r="G338" s="43" t="s">
        <v>749</v>
      </c>
      <c r="H338" s="44">
        <v>150000</v>
      </c>
      <c r="I338" s="43" t="s">
        <v>1038</v>
      </c>
      <c r="J338" s="43" t="s">
        <v>1</v>
      </c>
      <c r="K338" s="43" t="s">
        <v>513</v>
      </c>
      <c r="L338" s="74" t="s">
        <v>1039</v>
      </c>
      <c r="M338" s="45">
        <v>90</v>
      </c>
      <c r="N338" s="45">
        <v>13500000</v>
      </c>
      <c r="O338" s="42" t="s">
        <v>1040</v>
      </c>
      <c r="P338" s="79" t="s">
        <v>2733</v>
      </c>
    </row>
    <row r="339" spans="1:16" s="47" customFormat="1" ht="38.25">
      <c r="A339" s="74">
        <f>IF($C339&lt;&gt;"",SUBTOTAL(103,$C$4:$C339),"")</f>
        <v>299</v>
      </c>
      <c r="B339" s="43" t="s">
        <v>1718</v>
      </c>
      <c r="C339" s="74" t="s">
        <v>555</v>
      </c>
      <c r="D339" s="42" t="s">
        <v>605</v>
      </c>
      <c r="E339" s="74" t="s">
        <v>606</v>
      </c>
      <c r="F339" s="43" t="s">
        <v>607</v>
      </c>
      <c r="G339" s="43" t="s">
        <v>749</v>
      </c>
      <c r="H339" s="44">
        <v>5000</v>
      </c>
      <c r="I339" s="43" t="s">
        <v>1038</v>
      </c>
      <c r="J339" s="43" t="s">
        <v>1</v>
      </c>
      <c r="K339" s="43" t="s">
        <v>513</v>
      </c>
      <c r="L339" s="74" t="s">
        <v>608</v>
      </c>
      <c r="M339" s="45">
        <v>350</v>
      </c>
      <c r="N339" s="45">
        <v>1750000</v>
      </c>
      <c r="O339" s="42" t="s">
        <v>1040</v>
      </c>
      <c r="P339" s="79" t="s">
        <v>2733</v>
      </c>
    </row>
    <row r="340" spans="1:16" s="59" customFormat="1" ht="24">
      <c r="A340" s="75">
        <f>COUNTBLANK($C$4:C340)</f>
        <v>38</v>
      </c>
      <c r="B340" s="88" t="s">
        <v>2855</v>
      </c>
      <c r="C340" s="75"/>
      <c r="D340" s="60"/>
      <c r="E340" s="75"/>
      <c r="F340" s="64"/>
      <c r="G340" s="64"/>
      <c r="H340" s="62"/>
      <c r="I340" s="64"/>
      <c r="J340" s="64"/>
      <c r="K340" s="64"/>
      <c r="L340" s="74"/>
      <c r="M340" s="106">
        <v>205800000</v>
      </c>
      <c r="N340" s="106"/>
      <c r="O340" s="78" t="s">
        <v>1262</v>
      </c>
      <c r="P340" s="79" t="s">
        <v>2733</v>
      </c>
    </row>
    <row r="341" spans="1:16" s="47" customFormat="1" ht="25.5">
      <c r="A341" s="74">
        <f>IF($C341&lt;&gt;"",SUBTOTAL(103,$C$4:$C341),"")</f>
        <v>300</v>
      </c>
      <c r="B341" s="43" t="s">
        <v>1257</v>
      </c>
      <c r="C341" s="74" t="s">
        <v>389</v>
      </c>
      <c r="D341" s="42" t="s">
        <v>366</v>
      </c>
      <c r="E341" s="74" t="s">
        <v>735</v>
      </c>
      <c r="F341" s="43" t="s">
        <v>1258</v>
      </c>
      <c r="G341" s="43" t="s">
        <v>736</v>
      </c>
      <c r="H341" s="44">
        <v>8000</v>
      </c>
      <c r="I341" s="43" t="s">
        <v>1259</v>
      </c>
      <c r="J341" s="43" t="s">
        <v>1260</v>
      </c>
      <c r="K341" s="43" t="s">
        <v>732</v>
      </c>
      <c r="L341" s="74" t="s">
        <v>1261</v>
      </c>
      <c r="M341" s="45">
        <v>22890</v>
      </c>
      <c r="N341" s="45">
        <v>183120000</v>
      </c>
      <c r="O341" s="42" t="s">
        <v>1262</v>
      </c>
      <c r="P341" s="79" t="s">
        <v>2733</v>
      </c>
    </row>
    <row r="342" spans="1:16" s="47" customFormat="1" ht="25.5">
      <c r="A342" s="74">
        <f>IF($C342&lt;&gt;"",SUBTOTAL(103,$C$4:$C342),"")</f>
        <v>301</v>
      </c>
      <c r="B342" s="43" t="s">
        <v>1758</v>
      </c>
      <c r="C342" s="74" t="s">
        <v>389</v>
      </c>
      <c r="D342" s="42" t="s">
        <v>1755</v>
      </c>
      <c r="E342" s="74" t="s">
        <v>1759</v>
      </c>
      <c r="F342" s="43" t="s">
        <v>1755</v>
      </c>
      <c r="G342" s="43" t="s">
        <v>749</v>
      </c>
      <c r="H342" s="44">
        <v>20000</v>
      </c>
      <c r="I342" s="43" t="s">
        <v>1760</v>
      </c>
      <c r="J342" s="43" t="s">
        <v>1761</v>
      </c>
      <c r="K342" s="43" t="s">
        <v>1762</v>
      </c>
      <c r="L342" s="74" t="s">
        <v>1763</v>
      </c>
      <c r="M342" s="45">
        <v>735</v>
      </c>
      <c r="N342" s="45">
        <v>14700000</v>
      </c>
      <c r="O342" s="42" t="s">
        <v>1262</v>
      </c>
      <c r="P342" s="79" t="s">
        <v>2733</v>
      </c>
    </row>
    <row r="343" spans="1:16" s="47" customFormat="1" ht="25.5">
      <c r="A343" s="74">
        <f>IF($C343&lt;&gt;"",SUBTOTAL(103,$C$4:$C343),"")</f>
        <v>302</v>
      </c>
      <c r="B343" s="43" t="s">
        <v>2237</v>
      </c>
      <c r="C343" s="74" t="s">
        <v>389</v>
      </c>
      <c r="D343" s="42" t="s">
        <v>2238</v>
      </c>
      <c r="E343" s="74" t="s">
        <v>2239</v>
      </c>
      <c r="F343" s="43" t="s">
        <v>2240</v>
      </c>
      <c r="G343" s="43" t="s">
        <v>749</v>
      </c>
      <c r="H343" s="44">
        <v>20000</v>
      </c>
      <c r="I343" s="43" t="s">
        <v>1760</v>
      </c>
      <c r="J343" s="43" t="s">
        <v>1761</v>
      </c>
      <c r="K343" s="43" t="s">
        <v>1762</v>
      </c>
      <c r="L343" s="74" t="s">
        <v>2241</v>
      </c>
      <c r="M343" s="45">
        <v>399</v>
      </c>
      <c r="N343" s="45">
        <v>7980000</v>
      </c>
      <c r="O343" s="42" t="s">
        <v>1262</v>
      </c>
      <c r="P343" s="79" t="s">
        <v>2733</v>
      </c>
    </row>
    <row r="344" spans="1:16" s="59" customFormat="1" ht="24">
      <c r="A344" s="75">
        <f>COUNTBLANK($C$4:C344)</f>
        <v>39</v>
      </c>
      <c r="B344" s="88" t="s">
        <v>279</v>
      </c>
      <c r="C344" s="75"/>
      <c r="D344" s="60"/>
      <c r="E344" s="75"/>
      <c r="F344" s="64"/>
      <c r="G344" s="64"/>
      <c r="H344" s="62"/>
      <c r="I344" s="64"/>
      <c r="J344" s="64"/>
      <c r="K344" s="64"/>
      <c r="L344" s="74"/>
      <c r="M344" s="106">
        <v>3206830000</v>
      </c>
      <c r="N344" s="106"/>
      <c r="O344" s="78" t="s">
        <v>1228</v>
      </c>
      <c r="P344" s="79" t="s">
        <v>2733</v>
      </c>
    </row>
    <row r="345" spans="1:16" s="47" customFormat="1" ht="38.25">
      <c r="A345" s="74">
        <f>IF($C345&lt;&gt;"",SUBTOTAL(103,$C$4:$C345),"")</f>
        <v>303</v>
      </c>
      <c r="B345" s="43" t="s">
        <v>1226</v>
      </c>
      <c r="C345" s="74" t="s">
        <v>733</v>
      </c>
      <c r="D345" s="42" t="s">
        <v>734</v>
      </c>
      <c r="E345" s="74" t="s">
        <v>735</v>
      </c>
      <c r="F345" s="43" t="s">
        <v>862</v>
      </c>
      <c r="G345" s="43" t="s">
        <v>736</v>
      </c>
      <c r="H345" s="44">
        <v>20000</v>
      </c>
      <c r="I345" s="43" t="s">
        <v>1227</v>
      </c>
      <c r="J345" s="43" t="s">
        <v>861</v>
      </c>
      <c r="K345" s="43" t="s">
        <v>884</v>
      </c>
      <c r="L345" s="74" t="s">
        <v>863</v>
      </c>
      <c r="M345" s="45">
        <v>12000</v>
      </c>
      <c r="N345" s="45">
        <v>240000000</v>
      </c>
      <c r="O345" s="42" t="s">
        <v>1228</v>
      </c>
      <c r="P345" s="79" t="s">
        <v>2733</v>
      </c>
    </row>
    <row r="346" spans="1:16" s="47" customFormat="1" ht="38.25">
      <c r="A346" s="74">
        <f>IF($C346&lt;&gt;"",SUBTOTAL(103,$C$4:$C346),"")</f>
        <v>304</v>
      </c>
      <c r="B346" s="43" t="s">
        <v>1273</v>
      </c>
      <c r="C346" s="74" t="s">
        <v>555</v>
      </c>
      <c r="D346" s="42" t="s">
        <v>835</v>
      </c>
      <c r="E346" s="74" t="s">
        <v>1269</v>
      </c>
      <c r="F346" s="43" t="s">
        <v>1274</v>
      </c>
      <c r="G346" s="43" t="s">
        <v>1275</v>
      </c>
      <c r="H346" s="44">
        <v>30000</v>
      </c>
      <c r="I346" s="43" t="s">
        <v>1276</v>
      </c>
      <c r="J346" s="43" t="s">
        <v>398</v>
      </c>
      <c r="K346" s="43" t="s">
        <v>906</v>
      </c>
      <c r="L346" s="74" t="s">
        <v>1277</v>
      </c>
      <c r="M346" s="45">
        <v>17640</v>
      </c>
      <c r="N346" s="45">
        <v>529200000</v>
      </c>
      <c r="O346" s="42" t="s">
        <v>1228</v>
      </c>
      <c r="P346" s="79" t="s">
        <v>2733</v>
      </c>
    </row>
    <row r="347" spans="1:16" s="47" customFormat="1" ht="178.5">
      <c r="A347" s="74">
        <f>IF($C347&lt;&gt;"",SUBTOTAL(103,$C$4:$C347),"")</f>
        <v>305</v>
      </c>
      <c r="B347" s="43" t="s">
        <v>1345</v>
      </c>
      <c r="C347" s="74" t="s">
        <v>555</v>
      </c>
      <c r="D347" s="42" t="s">
        <v>406</v>
      </c>
      <c r="E347" s="74" t="s">
        <v>558</v>
      </c>
      <c r="F347" s="43" t="s">
        <v>669</v>
      </c>
      <c r="G347" s="43" t="s">
        <v>670</v>
      </c>
      <c r="H347" s="44">
        <v>15000</v>
      </c>
      <c r="I347" s="43" t="s">
        <v>1346</v>
      </c>
      <c r="J347" s="43" t="s">
        <v>398</v>
      </c>
      <c r="K347" s="43" t="s">
        <v>906</v>
      </c>
      <c r="L347" s="74" t="s">
        <v>1347</v>
      </c>
      <c r="M347" s="45">
        <v>9240</v>
      </c>
      <c r="N347" s="45">
        <v>138600000</v>
      </c>
      <c r="O347" s="42" t="s">
        <v>1228</v>
      </c>
      <c r="P347" s="79" t="s">
        <v>2733</v>
      </c>
    </row>
    <row r="348" spans="1:16" s="47" customFormat="1" ht="25.5">
      <c r="A348" s="74">
        <f>IF($C348&lt;&gt;"",SUBTOTAL(103,$C$4:$C348),"")</f>
        <v>306</v>
      </c>
      <c r="B348" s="43" t="s">
        <v>1601</v>
      </c>
      <c r="C348" s="74" t="s">
        <v>446</v>
      </c>
      <c r="D348" s="42" t="s">
        <v>492</v>
      </c>
      <c r="E348" s="74" t="s">
        <v>752</v>
      </c>
      <c r="F348" s="43" t="s">
        <v>1602</v>
      </c>
      <c r="G348" s="43" t="s">
        <v>736</v>
      </c>
      <c r="H348" s="44">
        <v>20</v>
      </c>
      <c r="I348" s="43" t="s">
        <v>1603</v>
      </c>
      <c r="J348" s="43" t="s">
        <v>1604</v>
      </c>
      <c r="K348" s="43" t="s">
        <v>884</v>
      </c>
      <c r="L348" s="74" t="s">
        <v>1605</v>
      </c>
      <c r="M348" s="45">
        <v>4400000</v>
      </c>
      <c r="N348" s="45">
        <v>88000000</v>
      </c>
      <c r="O348" s="42" t="s">
        <v>1228</v>
      </c>
      <c r="P348" s="79" t="s">
        <v>2733</v>
      </c>
    </row>
    <row r="349" spans="1:16" s="47" customFormat="1" ht="25.5">
      <c r="A349" s="74">
        <f>IF($C349&lt;&gt;"",SUBTOTAL(103,$C$4:$C349),"")</f>
        <v>307</v>
      </c>
      <c r="B349" s="43" t="s">
        <v>1606</v>
      </c>
      <c r="C349" s="74" t="s">
        <v>446</v>
      </c>
      <c r="D349" s="42" t="s">
        <v>492</v>
      </c>
      <c r="E349" s="74" t="s">
        <v>558</v>
      </c>
      <c r="F349" s="43" t="s">
        <v>1607</v>
      </c>
      <c r="G349" s="43" t="s">
        <v>736</v>
      </c>
      <c r="H349" s="44">
        <v>20</v>
      </c>
      <c r="I349" s="43" t="s">
        <v>1608</v>
      </c>
      <c r="J349" s="43" t="s">
        <v>1604</v>
      </c>
      <c r="K349" s="43" t="s">
        <v>884</v>
      </c>
      <c r="L349" s="74" t="s">
        <v>1609</v>
      </c>
      <c r="M349" s="45">
        <v>22000000</v>
      </c>
      <c r="N349" s="45">
        <v>440000000</v>
      </c>
      <c r="O349" s="42" t="s">
        <v>1228</v>
      </c>
      <c r="P349" s="79" t="s">
        <v>2733</v>
      </c>
    </row>
    <row r="350" spans="1:16" s="47" customFormat="1" ht="25.5">
      <c r="A350" s="74">
        <f>IF($C350&lt;&gt;"",SUBTOTAL(103,$C$4:$C350),"")</f>
        <v>308</v>
      </c>
      <c r="B350" s="43" t="s">
        <v>1698</v>
      </c>
      <c r="C350" s="74" t="s">
        <v>446</v>
      </c>
      <c r="D350" s="42" t="s">
        <v>1699</v>
      </c>
      <c r="E350" s="74" t="s">
        <v>1700</v>
      </c>
      <c r="F350" s="43" t="s">
        <v>1701</v>
      </c>
      <c r="G350" s="43" t="s">
        <v>977</v>
      </c>
      <c r="H350" s="44">
        <v>12</v>
      </c>
      <c r="I350" s="43" t="s">
        <v>1702</v>
      </c>
      <c r="J350" s="43" t="s">
        <v>1703</v>
      </c>
      <c r="K350" s="43" t="s">
        <v>884</v>
      </c>
      <c r="L350" s="74" t="s">
        <v>1704</v>
      </c>
      <c r="M350" s="45">
        <v>4990000</v>
      </c>
      <c r="N350" s="45">
        <v>59880000</v>
      </c>
      <c r="O350" s="42" t="s">
        <v>1228</v>
      </c>
      <c r="P350" s="79" t="s">
        <v>2733</v>
      </c>
    </row>
    <row r="351" spans="1:16" s="47" customFormat="1" ht="38.25">
      <c r="A351" s="74">
        <f>IF($C351&lt;&gt;"",SUBTOTAL(103,$C$4:$C351),"")</f>
        <v>309</v>
      </c>
      <c r="B351" s="43" t="s">
        <v>1905</v>
      </c>
      <c r="C351" s="74" t="s">
        <v>446</v>
      </c>
      <c r="D351" s="42" t="s">
        <v>346</v>
      </c>
      <c r="E351" s="74" t="s">
        <v>558</v>
      </c>
      <c r="F351" s="43" t="s">
        <v>1906</v>
      </c>
      <c r="G351" s="43" t="s">
        <v>749</v>
      </c>
      <c r="H351" s="44">
        <v>2000</v>
      </c>
      <c r="I351" s="43" t="s">
        <v>1013</v>
      </c>
      <c r="J351" s="43" t="s">
        <v>1907</v>
      </c>
      <c r="K351" s="43" t="s">
        <v>884</v>
      </c>
      <c r="L351" s="74" t="s">
        <v>1908</v>
      </c>
      <c r="M351" s="45">
        <v>12900</v>
      </c>
      <c r="N351" s="45">
        <v>25800000</v>
      </c>
      <c r="O351" s="42" t="s">
        <v>1228</v>
      </c>
      <c r="P351" s="79" t="s">
        <v>2733</v>
      </c>
    </row>
    <row r="352" spans="1:16" s="47" customFormat="1" ht="25.5">
      <c r="A352" s="74">
        <f>IF($C352&lt;&gt;"",SUBTOTAL(103,$C$4:$C352),"")</f>
        <v>310</v>
      </c>
      <c r="B352" s="43" t="s">
        <v>1909</v>
      </c>
      <c r="C352" s="74" t="s">
        <v>555</v>
      </c>
      <c r="D352" s="42" t="s">
        <v>346</v>
      </c>
      <c r="E352" s="74" t="s">
        <v>347</v>
      </c>
      <c r="F352" s="43" t="s">
        <v>1910</v>
      </c>
      <c r="G352" s="43" t="s">
        <v>392</v>
      </c>
      <c r="H352" s="44">
        <v>2000</v>
      </c>
      <c r="I352" s="43" t="s">
        <v>1900</v>
      </c>
      <c r="J352" s="43" t="s">
        <v>398</v>
      </c>
      <c r="K352" s="43" t="s">
        <v>906</v>
      </c>
      <c r="L352" s="74" t="s">
        <v>1911</v>
      </c>
      <c r="M352" s="45">
        <v>16275</v>
      </c>
      <c r="N352" s="45">
        <v>32550000</v>
      </c>
      <c r="O352" s="42" t="s">
        <v>1228</v>
      </c>
      <c r="P352" s="79" t="s">
        <v>2733</v>
      </c>
    </row>
    <row r="353" spans="1:16" s="47" customFormat="1" ht="38.25">
      <c r="A353" s="74">
        <f>IF($C353&lt;&gt;"",SUBTOTAL(103,$C$4:$C353),"")</f>
        <v>311</v>
      </c>
      <c r="B353" s="43" t="s">
        <v>2085</v>
      </c>
      <c r="C353" s="74" t="s">
        <v>389</v>
      </c>
      <c r="D353" s="42" t="s">
        <v>238</v>
      </c>
      <c r="E353" s="74" t="s">
        <v>572</v>
      </c>
      <c r="F353" s="43" t="s">
        <v>694</v>
      </c>
      <c r="G353" s="43" t="s">
        <v>392</v>
      </c>
      <c r="H353" s="44">
        <v>1000</v>
      </c>
      <c r="I353" s="43" t="s">
        <v>2086</v>
      </c>
      <c r="J353" s="43" t="s">
        <v>695</v>
      </c>
      <c r="K353" s="43" t="s">
        <v>45</v>
      </c>
      <c r="L353" s="74" t="s">
        <v>696</v>
      </c>
      <c r="M353" s="45">
        <v>63000</v>
      </c>
      <c r="N353" s="45">
        <v>63000000</v>
      </c>
      <c r="O353" s="42" t="s">
        <v>1228</v>
      </c>
      <c r="P353" s="79" t="s">
        <v>2733</v>
      </c>
    </row>
    <row r="354" spans="1:16" s="47" customFormat="1" ht="127.5">
      <c r="A354" s="74">
        <f>IF($C354&lt;&gt;"",SUBTOTAL(103,$C$4:$C354),"")</f>
        <v>312</v>
      </c>
      <c r="B354" s="43" t="s">
        <v>2200</v>
      </c>
      <c r="C354" s="74" t="s">
        <v>555</v>
      </c>
      <c r="D354" s="42" t="s">
        <v>318</v>
      </c>
      <c r="E354" s="74" t="s">
        <v>319</v>
      </c>
      <c r="F354" s="43" t="s">
        <v>2201</v>
      </c>
      <c r="G354" s="43" t="s">
        <v>392</v>
      </c>
      <c r="H354" s="44">
        <v>8000</v>
      </c>
      <c r="I354" s="43" t="s">
        <v>2202</v>
      </c>
      <c r="J354" s="43" t="s">
        <v>398</v>
      </c>
      <c r="K354" s="43" t="s">
        <v>906</v>
      </c>
      <c r="L354" s="74" t="s">
        <v>2203</v>
      </c>
      <c r="M354" s="45">
        <v>840</v>
      </c>
      <c r="N354" s="45">
        <v>6720000</v>
      </c>
      <c r="O354" s="42" t="s">
        <v>1228</v>
      </c>
      <c r="P354" s="79" t="s">
        <v>2733</v>
      </c>
    </row>
    <row r="355" spans="1:16" s="47" customFormat="1" ht="318.75">
      <c r="A355" s="74">
        <f>IF($C355&lt;&gt;"",SUBTOTAL(103,$C$4:$C355),"")</f>
        <v>313</v>
      </c>
      <c r="B355" s="43" t="s">
        <v>2260</v>
      </c>
      <c r="C355" s="74" t="s">
        <v>733</v>
      </c>
      <c r="D355" s="42" t="s">
        <v>609</v>
      </c>
      <c r="E355" s="74" t="s">
        <v>558</v>
      </c>
      <c r="F355" s="43" t="s">
        <v>2261</v>
      </c>
      <c r="G355" s="43" t="s">
        <v>749</v>
      </c>
      <c r="H355" s="44">
        <v>3000</v>
      </c>
      <c r="I355" s="43" t="s">
        <v>2262</v>
      </c>
      <c r="J355" s="43" t="s">
        <v>2263</v>
      </c>
      <c r="K355" s="43" t="s">
        <v>884</v>
      </c>
      <c r="L355" s="74" t="s">
        <v>2264</v>
      </c>
      <c r="M355" s="45">
        <v>1200</v>
      </c>
      <c r="N355" s="45">
        <v>3600000</v>
      </c>
      <c r="O355" s="42" t="s">
        <v>1228</v>
      </c>
      <c r="P355" s="79" t="s">
        <v>2733</v>
      </c>
    </row>
    <row r="356" spans="1:16" s="47" customFormat="1" ht="38.25">
      <c r="A356" s="74">
        <f>IF($C356&lt;&gt;"",SUBTOTAL(103,$C$4:$C356),"")</f>
        <v>314</v>
      </c>
      <c r="B356" s="43" t="s">
        <v>2460</v>
      </c>
      <c r="C356" s="74" t="s">
        <v>446</v>
      </c>
      <c r="D356" s="42" t="s">
        <v>363</v>
      </c>
      <c r="E356" s="74" t="s">
        <v>145</v>
      </c>
      <c r="F356" s="43" t="s">
        <v>2461</v>
      </c>
      <c r="G356" s="43" t="s">
        <v>1449</v>
      </c>
      <c r="H356" s="44">
        <v>500</v>
      </c>
      <c r="I356" s="43" t="s">
        <v>2462</v>
      </c>
      <c r="J356" s="43" t="s">
        <v>1907</v>
      </c>
      <c r="K356" s="43" t="s">
        <v>884</v>
      </c>
      <c r="L356" s="74" t="s">
        <v>2463</v>
      </c>
      <c r="M356" s="45">
        <v>1800</v>
      </c>
      <c r="N356" s="45">
        <v>900000</v>
      </c>
      <c r="O356" s="42" t="s">
        <v>1228</v>
      </c>
      <c r="P356" s="79" t="s">
        <v>2733</v>
      </c>
    </row>
    <row r="357" spans="1:16" s="47" customFormat="1" ht="140.25">
      <c r="A357" s="74">
        <f>IF($C357&lt;&gt;"",SUBTOTAL(103,$C$4:$C357),"")</f>
        <v>315</v>
      </c>
      <c r="B357" s="43" t="s">
        <v>2519</v>
      </c>
      <c r="C357" s="74" t="s">
        <v>555</v>
      </c>
      <c r="D357" s="42" t="s">
        <v>866</v>
      </c>
      <c r="E357" s="74" t="s">
        <v>594</v>
      </c>
      <c r="F357" s="43" t="s">
        <v>2520</v>
      </c>
      <c r="G357" s="43" t="s">
        <v>1275</v>
      </c>
      <c r="H357" s="44">
        <v>3000</v>
      </c>
      <c r="I357" s="43" t="s">
        <v>2521</v>
      </c>
      <c r="J357" s="43" t="s">
        <v>398</v>
      </c>
      <c r="K357" s="43" t="s">
        <v>906</v>
      </c>
      <c r="L357" s="74" t="s">
        <v>2522</v>
      </c>
      <c r="M357" s="45">
        <v>44100</v>
      </c>
      <c r="N357" s="45">
        <v>132300000</v>
      </c>
      <c r="O357" s="42" t="s">
        <v>1228</v>
      </c>
      <c r="P357" s="79" t="s">
        <v>2733</v>
      </c>
    </row>
    <row r="358" spans="1:16" s="47" customFormat="1" ht="178.5">
      <c r="A358" s="74">
        <f>IF($C358&lt;&gt;"",SUBTOTAL(103,$C$4:$C358),"")</f>
        <v>316</v>
      </c>
      <c r="B358" s="43" t="s">
        <v>2556</v>
      </c>
      <c r="C358" s="74" t="s">
        <v>555</v>
      </c>
      <c r="D358" s="42" t="s">
        <v>590</v>
      </c>
      <c r="E358" s="74" t="s">
        <v>591</v>
      </c>
      <c r="F358" s="43" t="s">
        <v>2557</v>
      </c>
      <c r="G358" s="43" t="s">
        <v>670</v>
      </c>
      <c r="H358" s="44">
        <v>15000</v>
      </c>
      <c r="I358" s="43" t="s">
        <v>2558</v>
      </c>
      <c r="J358" s="43" t="s">
        <v>398</v>
      </c>
      <c r="K358" s="43" t="s">
        <v>906</v>
      </c>
      <c r="L358" s="74" t="s">
        <v>2559</v>
      </c>
      <c r="M358" s="45">
        <v>9870</v>
      </c>
      <c r="N358" s="45">
        <v>148050000</v>
      </c>
      <c r="O358" s="42" t="s">
        <v>1228</v>
      </c>
      <c r="P358" s="79" t="s">
        <v>2733</v>
      </c>
    </row>
    <row r="359" spans="1:16" s="47" customFormat="1" ht="178.5">
      <c r="A359" s="74">
        <f>IF($C359&lt;&gt;"",SUBTOTAL(103,$C$4:$C359),"")</f>
        <v>317</v>
      </c>
      <c r="B359" s="43" t="s">
        <v>2566</v>
      </c>
      <c r="C359" s="74" t="s">
        <v>555</v>
      </c>
      <c r="D359" s="42" t="s">
        <v>590</v>
      </c>
      <c r="E359" s="74" t="s">
        <v>592</v>
      </c>
      <c r="F359" s="43" t="s">
        <v>2567</v>
      </c>
      <c r="G359" s="43" t="s">
        <v>670</v>
      </c>
      <c r="H359" s="44">
        <v>500</v>
      </c>
      <c r="I359" s="43" t="s">
        <v>2558</v>
      </c>
      <c r="J359" s="43" t="s">
        <v>398</v>
      </c>
      <c r="K359" s="43" t="s">
        <v>906</v>
      </c>
      <c r="L359" s="74" t="s">
        <v>2568</v>
      </c>
      <c r="M359" s="45">
        <v>12075</v>
      </c>
      <c r="N359" s="45">
        <v>6037500</v>
      </c>
      <c r="O359" s="42" t="s">
        <v>1228</v>
      </c>
      <c r="P359" s="79" t="s">
        <v>2733</v>
      </c>
    </row>
    <row r="360" spans="1:16" s="47" customFormat="1" ht="38.25">
      <c r="A360" s="74">
        <f>IF($C360&lt;&gt;"",SUBTOTAL(103,$C$4:$C360),"")</f>
        <v>318</v>
      </c>
      <c r="B360" s="43" t="s">
        <v>2572</v>
      </c>
      <c r="C360" s="74" t="s">
        <v>555</v>
      </c>
      <c r="D360" s="42" t="s">
        <v>590</v>
      </c>
      <c r="E360" s="74" t="s">
        <v>593</v>
      </c>
      <c r="F360" s="43" t="s">
        <v>2573</v>
      </c>
      <c r="G360" s="43" t="s">
        <v>670</v>
      </c>
      <c r="H360" s="44">
        <v>20000</v>
      </c>
      <c r="I360" s="43" t="s">
        <v>2574</v>
      </c>
      <c r="J360" s="43" t="s">
        <v>398</v>
      </c>
      <c r="K360" s="43" t="s">
        <v>906</v>
      </c>
      <c r="L360" s="74" t="s">
        <v>93</v>
      </c>
      <c r="M360" s="45">
        <v>6878</v>
      </c>
      <c r="N360" s="45">
        <v>137560000</v>
      </c>
      <c r="O360" s="42" t="s">
        <v>1228</v>
      </c>
      <c r="P360" s="79" t="s">
        <v>2733</v>
      </c>
    </row>
    <row r="361" spans="1:16" s="47" customFormat="1" ht="38.25">
      <c r="A361" s="74">
        <f>IF($C361&lt;&gt;"",SUBTOTAL(103,$C$4:$C361),"")</f>
        <v>319</v>
      </c>
      <c r="B361" s="43" t="s">
        <v>2578</v>
      </c>
      <c r="C361" s="74" t="s">
        <v>555</v>
      </c>
      <c r="D361" s="42" t="s">
        <v>590</v>
      </c>
      <c r="E361" s="74" t="s">
        <v>594</v>
      </c>
      <c r="F361" s="43" t="s">
        <v>94</v>
      </c>
      <c r="G361" s="43" t="s">
        <v>670</v>
      </c>
      <c r="H361" s="44">
        <v>4000</v>
      </c>
      <c r="I361" s="43" t="s">
        <v>2579</v>
      </c>
      <c r="J361" s="43" t="s">
        <v>398</v>
      </c>
      <c r="K361" s="43" t="s">
        <v>906</v>
      </c>
      <c r="L361" s="74" t="s">
        <v>93</v>
      </c>
      <c r="M361" s="45">
        <v>8190</v>
      </c>
      <c r="N361" s="45">
        <v>32760000</v>
      </c>
      <c r="O361" s="42" t="s">
        <v>1228</v>
      </c>
      <c r="P361" s="79" t="s">
        <v>2733</v>
      </c>
    </row>
    <row r="362" spans="1:16" s="47" customFormat="1" ht="178.5">
      <c r="A362" s="74">
        <f>IF($C362&lt;&gt;"",SUBTOTAL(103,$C$4:$C362),"")</f>
        <v>320</v>
      </c>
      <c r="B362" s="43" t="s">
        <v>2612</v>
      </c>
      <c r="C362" s="74" t="s">
        <v>555</v>
      </c>
      <c r="D362" s="42" t="s">
        <v>2613</v>
      </c>
      <c r="E362" s="74" t="s">
        <v>2614</v>
      </c>
      <c r="F362" s="43" t="s">
        <v>2615</v>
      </c>
      <c r="G362" s="43" t="s">
        <v>1275</v>
      </c>
      <c r="H362" s="44">
        <v>1500</v>
      </c>
      <c r="I362" s="43" t="s">
        <v>2616</v>
      </c>
      <c r="J362" s="43" t="s">
        <v>398</v>
      </c>
      <c r="K362" s="43" t="s">
        <v>906</v>
      </c>
      <c r="L362" s="74" t="s">
        <v>2617</v>
      </c>
      <c r="M362" s="45">
        <v>30975</v>
      </c>
      <c r="N362" s="45">
        <v>46462500</v>
      </c>
      <c r="O362" s="42" t="s">
        <v>1228</v>
      </c>
      <c r="P362" s="79" t="s">
        <v>2733</v>
      </c>
    </row>
    <row r="363" spans="1:16" s="47" customFormat="1" ht="38.25">
      <c r="A363" s="74">
        <f>IF($C363&lt;&gt;"",SUBTOTAL(103,$C$4:$C363),"")</f>
        <v>321</v>
      </c>
      <c r="B363" s="43" t="s">
        <v>2624</v>
      </c>
      <c r="C363" s="74" t="s">
        <v>555</v>
      </c>
      <c r="D363" s="42" t="s">
        <v>774</v>
      </c>
      <c r="E363" s="74" t="s">
        <v>777</v>
      </c>
      <c r="F363" s="43" t="s">
        <v>24</v>
      </c>
      <c r="G363" s="43" t="s">
        <v>670</v>
      </c>
      <c r="H363" s="44">
        <v>90000</v>
      </c>
      <c r="I363" s="43" t="s">
        <v>2574</v>
      </c>
      <c r="J363" s="43" t="s">
        <v>398</v>
      </c>
      <c r="K363" s="43" t="s">
        <v>906</v>
      </c>
      <c r="L363" s="74" t="s">
        <v>2625</v>
      </c>
      <c r="M363" s="45">
        <v>6720</v>
      </c>
      <c r="N363" s="45">
        <v>604800000</v>
      </c>
      <c r="O363" s="42" t="s">
        <v>1228</v>
      </c>
      <c r="P363" s="79" t="s">
        <v>2733</v>
      </c>
    </row>
    <row r="364" spans="1:16" s="47" customFormat="1" ht="38.25">
      <c r="A364" s="74">
        <f>IF($C364&lt;&gt;"",SUBTOTAL(103,$C$4:$C364),"")</f>
        <v>322</v>
      </c>
      <c r="B364" s="43" t="s">
        <v>2631</v>
      </c>
      <c r="C364" s="98" t="s">
        <v>555</v>
      </c>
      <c r="D364" s="42" t="s">
        <v>774</v>
      </c>
      <c r="E364" s="74" t="s">
        <v>600</v>
      </c>
      <c r="F364" s="43" t="s">
        <v>25</v>
      </c>
      <c r="G364" s="43" t="s">
        <v>670</v>
      </c>
      <c r="H364" s="44">
        <v>2000</v>
      </c>
      <c r="I364" s="43" t="s">
        <v>2632</v>
      </c>
      <c r="J364" s="43" t="s">
        <v>398</v>
      </c>
      <c r="K364" s="43" t="s">
        <v>906</v>
      </c>
      <c r="L364" s="74" t="s">
        <v>2625</v>
      </c>
      <c r="M364" s="99">
        <v>6930</v>
      </c>
      <c r="N364" s="99">
        <v>13860000</v>
      </c>
      <c r="O364" s="42" t="s">
        <v>1228</v>
      </c>
      <c r="P364" s="79" t="s">
        <v>2733</v>
      </c>
    </row>
    <row r="365" spans="1:16" s="47" customFormat="1" ht="38.25">
      <c r="A365" s="74">
        <f>IF($C365&lt;&gt;"",SUBTOTAL(103,$C$4:$C365),"")</f>
        <v>323</v>
      </c>
      <c r="B365" s="43" t="s">
        <v>2634</v>
      </c>
      <c r="C365" s="74" t="s">
        <v>555</v>
      </c>
      <c r="D365" s="42" t="s">
        <v>774</v>
      </c>
      <c r="E365" s="74" t="s">
        <v>601</v>
      </c>
      <c r="F365" s="43" t="s">
        <v>26</v>
      </c>
      <c r="G365" s="43" t="s">
        <v>670</v>
      </c>
      <c r="H365" s="44">
        <v>25000</v>
      </c>
      <c r="I365" s="43" t="s">
        <v>2579</v>
      </c>
      <c r="J365" s="43" t="s">
        <v>398</v>
      </c>
      <c r="K365" s="43" t="s">
        <v>906</v>
      </c>
      <c r="L365" s="74" t="s">
        <v>2625</v>
      </c>
      <c r="M365" s="45">
        <v>7350</v>
      </c>
      <c r="N365" s="45">
        <v>183750000</v>
      </c>
      <c r="O365" s="42" t="s">
        <v>1228</v>
      </c>
      <c r="P365" s="79" t="s">
        <v>2733</v>
      </c>
    </row>
    <row r="366" spans="1:16" s="47" customFormat="1" ht="38.25">
      <c r="A366" s="74">
        <f>IF($C366&lt;&gt;"",SUBTOTAL(103,$C$4:$C366),"")</f>
        <v>324</v>
      </c>
      <c r="B366" s="43" t="s">
        <v>2652</v>
      </c>
      <c r="C366" s="74" t="s">
        <v>555</v>
      </c>
      <c r="D366" s="42" t="s">
        <v>603</v>
      </c>
      <c r="E366" s="74" t="s">
        <v>604</v>
      </c>
      <c r="F366" s="43" t="s">
        <v>190</v>
      </c>
      <c r="G366" s="43" t="s">
        <v>670</v>
      </c>
      <c r="H366" s="44">
        <v>40000</v>
      </c>
      <c r="I366" s="43" t="s">
        <v>2574</v>
      </c>
      <c r="J366" s="43" t="s">
        <v>398</v>
      </c>
      <c r="K366" s="43" t="s">
        <v>906</v>
      </c>
      <c r="L366" s="74" t="s">
        <v>2653</v>
      </c>
      <c r="M366" s="45">
        <v>6825</v>
      </c>
      <c r="N366" s="45">
        <v>273000000</v>
      </c>
      <c r="O366" s="42" t="s">
        <v>1228</v>
      </c>
      <c r="P366" s="79" t="s">
        <v>2733</v>
      </c>
    </row>
    <row r="367" spans="1:16" s="59" customFormat="1" ht="24">
      <c r="A367" s="75">
        <f>COUNTBLANK($C$4:C367)</f>
        <v>40</v>
      </c>
      <c r="B367" s="88" t="s">
        <v>2763</v>
      </c>
      <c r="C367" s="75"/>
      <c r="D367" s="60"/>
      <c r="E367" s="75"/>
      <c r="F367" s="64"/>
      <c r="G367" s="64"/>
      <c r="H367" s="62"/>
      <c r="I367" s="64"/>
      <c r="J367" s="64"/>
      <c r="K367" s="64"/>
      <c r="L367" s="74"/>
      <c r="M367" s="106">
        <v>347955000</v>
      </c>
      <c r="N367" s="106"/>
      <c r="O367" s="78" t="s">
        <v>1365</v>
      </c>
      <c r="P367" s="79" t="s">
        <v>2733</v>
      </c>
    </row>
    <row r="368" spans="1:16" s="47" customFormat="1" ht="38.25">
      <c r="A368" s="74">
        <f>IF($C368&lt;&gt;"",SUBTOTAL(103,$C$4:$C368),"")</f>
        <v>325</v>
      </c>
      <c r="B368" s="43" t="s">
        <v>1359</v>
      </c>
      <c r="C368" s="74" t="s">
        <v>555</v>
      </c>
      <c r="D368" s="42" t="s">
        <v>700</v>
      </c>
      <c r="E368" s="74" t="s">
        <v>306</v>
      </c>
      <c r="F368" s="43" t="s">
        <v>1360</v>
      </c>
      <c r="G368" s="43" t="s">
        <v>1017</v>
      </c>
      <c r="H368" s="44">
        <v>150000</v>
      </c>
      <c r="I368" s="43" t="s">
        <v>1361</v>
      </c>
      <c r="J368" s="43" t="s">
        <v>1362</v>
      </c>
      <c r="K368" s="43" t="s">
        <v>1363</v>
      </c>
      <c r="L368" s="74" t="s">
        <v>1364</v>
      </c>
      <c r="M368" s="45">
        <v>398</v>
      </c>
      <c r="N368" s="45">
        <v>59700000</v>
      </c>
      <c r="O368" s="42" t="s">
        <v>1365</v>
      </c>
      <c r="P368" s="79" t="s">
        <v>2733</v>
      </c>
    </row>
    <row r="369" spans="1:16" s="47" customFormat="1" ht="25.5">
      <c r="A369" s="74">
        <f>IF($C369&lt;&gt;"",SUBTOTAL(103,$C$4:$C369),"")</f>
        <v>326</v>
      </c>
      <c r="B369" s="43" t="s">
        <v>1456</v>
      </c>
      <c r="C369" s="74" t="s">
        <v>555</v>
      </c>
      <c r="D369" s="42" t="s">
        <v>647</v>
      </c>
      <c r="E369" s="74" t="s">
        <v>758</v>
      </c>
      <c r="F369" s="43" t="s">
        <v>1457</v>
      </c>
      <c r="G369" s="43" t="s">
        <v>1017</v>
      </c>
      <c r="H369" s="44">
        <v>30000</v>
      </c>
      <c r="I369" s="43" t="s">
        <v>1458</v>
      </c>
      <c r="J369" s="43" t="s">
        <v>1362</v>
      </c>
      <c r="K369" s="43" t="s">
        <v>1363</v>
      </c>
      <c r="L369" s="74" t="s">
        <v>1459</v>
      </c>
      <c r="M369" s="45">
        <v>174</v>
      </c>
      <c r="N369" s="45">
        <v>5220000</v>
      </c>
      <c r="O369" s="42" t="s">
        <v>1365</v>
      </c>
      <c r="P369" s="79" t="s">
        <v>2733</v>
      </c>
    </row>
    <row r="370" spans="1:16" s="47" customFormat="1" ht="89.25">
      <c r="A370" s="74">
        <f>IF($C370&lt;&gt;"",SUBTOTAL(103,$C$4:$C370),"")</f>
        <v>327</v>
      </c>
      <c r="B370" s="43" t="s">
        <v>1460</v>
      </c>
      <c r="C370" s="74" t="s">
        <v>555</v>
      </c>
      <c r="D370" s="42" t="s">
        <v>103</v>
      </c>
      <c r="E370" s="74" t="s">
        <v>558</v>
      </c>
      <c r="F370" s="43" t="s">
        <v>1461</v>
      </c>
      <c r="G370" s="43" t="s">
        <v>1017</v>
      </c>
      <c r="H370" s="44">
        <v>8000</v>
      </c>
      <c r="I370" s="43" t="s">
        <v>1462</v>
      </c>
      <c r="J370" s="43" t="s">
        <v>1362</v>
      </c>
      <c r="K370" s="43" t="s">
        <v>1363</v>
      </c>
      <c r="L370" s="74" t="s">
        <v>1463</v>
      </c>
      <c r="M370" s="45">
        <v>565</v>
      </c>
      <c r="N370" s="45">
        <v>4520000</v>
      </c>
      <c r="O370" s="42" t="s">
        <v>1365</v>
      </c>
      <c r="P370" s="79" t="s">
        <v>2733</v>
      </c>
    </row>
    <row r="371" spans="1:16" s="47" customFormat="1" ht="25.5">
      <c r="A371" s="74">
        <f>IF($C371&lt;&gt;"",SUBTOTAL(103,$C$4:$C371),"")</f>
        <v>328</v>
      </c>
      <c r="B371" s="43" t="s">
        <v>2017</v>
      </c>
      <c r="C371" s="74" t="s">
        <v>555</v>
      </c>
      <c r="D371" s="42" t="s">
        <v>430</v>
      </c>
      <c r="E371" s="74" t="s">
        <v>745</v>
      </c>
      <c r="F371" s="43" t="s">
        <v>2018</v>
      </c>
      <c r="G371" s="43" t="s">
        <v>1017</v>
      </c>
      <c r="H371" s="44">
        <v>180000</v>
      </c>
      <c r="I371" s="43" t="s">
        <v>2019</v>
      </c>
      <c r="J371" s="43" t="s">
        <v>1362</v>
      </c>
      <c r="K371" s="43" t="s">
        <v>1363</v>
      </c>
      <c r="L371" s="74" t="s">
        <v>2020</v>
      </c>
      <c r="M371" s="45">
        <v>144</v>
      </c>
      <c r="N371" s="45">
        <v>25920000</v>
      </c>
      <c r="O371" s="42" t="s">
        <v>1365</v>
      </c>
      <c r="P371" s="79" t="s">
        <v>2733</v>
      </c>
    </row>
    <row r="372" spans="1:16" s="47" customFormat="1" ht="38.25">
      <c r="A372" s="74">
        <f>IF($C372&lt;&gt;"",SUBTOTAL(103,$C$4:$C372),"")</f>
        <v>329</v>
      </c>
      <c r="B372" s="43" t="s">
        <v>2464</v>
      </c>
      <c r="C372" s="74" t="s">
        <v>555</v>
      </c>
      <c r="D372" s="42" t="s">
        <v>363</v>
      </c>
      <c r="E372" s="74" t="s">
        <v>145</v>
      </c>
      <c r="F372" s="43" t="s">
        <v>2465</v>
      </c>
      <c r="G372" s="43" t="s">
        <v>1017</v>
      </c>
      <c r="H372" s="44">
        <v>500</v>
      </c>
      <c r="I372" s="43" t="s">
        <v>2466</v>
      </c>
      <c r="J372" s="43" t="s">
        <v>1362</v>
      </c>
      <c r="K372" s="43" t="s">
        <v>1363</v>
      </c>
      <c r="L372" s="74" t="s">
        <v>2467</v>
      </c>
      <c r="M372" s="45">
        <v>1190</v>
      </c>
      <c r="N372" s="45">
        <v>595000</v>
      </c>
      <c r="O372" s="42" t="s">
        <v>1365</v>
      </c>
      <c r="P372" s="79" t="s">
        <v>2733</v>
      </c>
    </row>
    <row r="373" spans="1:16" s="47" customFormat="1" ht="38.25">
      <c r="A373" s="74">
        <f>IF($C373&lt;&gt;"",SUBTOTAL(103,$C$4:$C373),"")</f>
        <v>330</v>
      </c>
      <c r="B373" s="43" t="s">
        <v>2511</v>
      </c>
      <c r="C373" s="74" t="s">
        <v>555</v>
      </c>
      <c r="D373" s="42" t="s">
        <v>536</v>
      </c>
      <c r="E373" s="74" t="s">
        <v>537</v>
      </c>
      <c r="F373" s="43" t="s">
        <v>2512</v>
      </c>
      <c r="G373" s="43" t="s">
        <v>1017</v>
      </c>
      <c r="H373" s="44">
        <v>800000</v>
      </c>
      <c r="I373" s="43" t="s">
        <v>2513</v>
      </c>
      <c r="J373" s="43" t="s">
        <v>1362</v>
      </c>
      <c r="K373" s="43" t="s">
        <v>1363</v>
      </c>
      <c r="L373" s="74" t="s">
        <v>2514</v>
      </c>
      <c r="M373" s="45">
        <v>315</v>
      </c>
      <c r="N373" s="45">
        <v>252000000</v>
      </c>
      <c r="O373" s="42" t="s">
        <v>1365</v>
      </c>
      <c r="P373" s="79" t="s">
        <v>2733</v>
      </c>
    </row>
    <row r="374" spans="1:16" s="59" customFormat="1" ht="24">
      <c r="A374" s="75">
        <f>COUNTBLANK($C$4:C374)</f>
        <v>41</v>
      </c>
      <c r="B374" s="88" t="s">
        <v>2764</v>
      </c>
      <c r="C374" s="75"/>
      <c r="D374" s="60"/>
      <c r="E374" s="75"/>
      <c r="F374" s="64"/>
      <c r="G374" s="64"/>
      <c r="H374" s="62"/>
      <c r="I374" s="64"/>
      <c r="J374" s="64"/>
      <c r="K374" s="64"/>
      <c r="L374" s="74"/>
      <c r="M374" s="106">
        <v>565845000</v>
      </c>
      <c r="N374" s="106"/>
      <c r="O374" s="78" t="s">
        <v>1932</v>
      </c>
      <c r="P374" s="79" t="s">
        <v>2733</v>
      </c>
    </row>
    <row r="375" spans="1:16" s="47" customFormat="1" ht="25.5">
      <c r="A375" s="74">
        <f>IF($C375&lt;&gt;"",SUBTOTAL(103,$C$4:$C375),"")</f>
        <v>331</v>
      </c>
      <c r="B375" s="43" t="s">
        <v>1928</v>
      </c>
      <c r="C375" s="98" t="s">
        <v>389</v>
      </c>
      <c r="D375" s="42" t="s">
        <v>816</v>
      </c>
      <c r="E375" s="74" t="s">
        <v>752</v>
      </c>
      <c r="F375" s="43" t="s">
        <v>817</v>
      </c>
      <c r="G375" s="43" t="s">
        <v>749</v>
      </c>
      <c r="H375" s="44">
        <v>5000</v>
      </c>
      <c r="I375" s="43" t="s">
        <v>1929</v>
      </c>
      <c r="J375" s="43" t="s">
        <v>1930</v>
      </c>
      <c r="K375" s="43" t="s">
        <v>732</v>
      </c>
      <c r="L375" s="74" t="s">
        <v>1931</v>
      </c>
      <c r="M375" s="99">
        <v>2205</v>
      </c>
      <c r="N375" s="99">
        <v>11025000</v>
      </c>
      <c r="O375" s="42" t="s">
        <v>1932</v>
      </c>
      <c r="P375" s="79" t="s">
        <v>2733</v>
      </c>
    </row>
    <row r="376" spans="1:16" s="47" customFormat="1" ht="25.5">
      <c r="A376" s="74">
        <f>IF($C376&lt;&gt;"",SUBTOTAL(103,$C$4:$C376),"")</f>
        <v>332</v>
      </c>
      <c r="B376" s="43" t="s">
        <v>1933</v>
      </c>
      <c r="C376" s="74" t="s">
        <v>389</v>
      </c>
      <c r="D376" s="42" t="s">
        <v>816</v>
      </c>
      <c r="E376" s="74" t="s">
        <v>752</v>
      </c>
      <c r="F376" s="43" t="s">
        <v>1934</v>
      </c>
      <c r="G376" s="43" t="s">
        <v>392</v>
      </c>
      <c r="H376" s="44">
        <v>1500</v>
      </c>
      <c r="I376" s="43" t="s">
        <v>1935</v>
      </c>
      <c r="J376" s="43" t="s">
        <v>818</v>
      </c>
      <c r="K376" s="43" t="s">
        <v>732</v>
      </c>
      <c r="L376" s="74" t="s">
        <v>1936</v>
      </c>
      <c r="M376" s="45">
        <v>47880</v>
      </c>
      <c r="N376" s="45">
        <v>71820000</v>
      </c>
      <c r="O376" s="42" t="s">
        <v>1932</v>
      </c>
      <c r="P376" s="79" t="s">
        <v>2733</v>
      </c>
    </row>
    <row r="377" spans="1:16" s="47" customFormat="1" ht="25.5">
      <c r="A377" s="74">
        <f>IF($C377&lt;&gt;"",SUBTOTAL(103,$C$4:$C377),"")</f>
        <v>333</v>
      </c>
      <c r="B377" s="43" t="s">
        <v>2308</v>
      </c>
      <c r="C377" s="74" t="s">
        <v>389</v>
      </c>
      <c r="D377" s="42" t="s">
        <v>746</v>
      </c>
      <c r="E377" s="74" t="s">
        <v>747</v>
      </c>
      <c r="F377" s="43" t="s">
        <v>2309</v>
      </c>
      <c r="G377" s="43" t="s">
        <v>392</v>
      </c>
      <c r="H377" s="44">
        <v>3000</v>
      </c>
      <c r="I377" s="43" t="s">
        <v>2310</v>
      </c>
      <c r="J377" s="43" t="s">
        <v>818</v>
      </c>
      <c r="K377" s="43" t="s">
        <v>732</v>
      </c>
      <c r="L377" s="74" t="s">
        <v>819</v>
      </c>
      <c r="M377" s="45">
        <v>63000</v>
      </c>
      <c r="N377" s="45">
        <v>189000000</v>
      </c>
      <c r="O377" s="42" t="s">
        <v>1932</v>
      </c>
      <c r="P377" s="79" t="s">
        <v>2733</v>
      </c>
    </row>
    <row r="378" spans="1:16" s="47" customFormat="1" ht="25.5">
      <c r="A378" s="74">
        <f>IF($C378&lt;&gt;"",SUBTOTAL(103,$C$4:$C378),"")</f>
        <v>334</v>
      </c>
      <c r="B378" s="43" t="s">
        <v>2312</v>
      </c>
      <c r="C378" s="74" t="s">
        <v>389</v>
      </c>
      <c r="D378" s="42" t="s">
        <v>746</v>
      </c>
      <c r="E378" s="74" t="s">
        <v>186</v>
      </c>
      <c r="F378" s="43" t="s">
        <v>2313</v>
      </c>
      <c r="G378" s="43" t="s">
        <v>749</v>
      </c>
      <c r="H378" s="44">
        <v>6000</v>
      </c>
      <c r="I378" s="43" t="s">
        <v>2314</v>
      </c>
      <c r="J378" s="43" t="s">
        <v>818</v>
      </c>
      <c r="K378" s="43" t="s">
        <v>732</v>
      </c>
      <c r="L378" s="74" t="s">
        <v>2315</v>
      </c>
      <c r="M378" s="45">
        <v>21000</v>
      </c>
      <c r="N378" s="45">
        <v>126000000</v>
      </c>
      <c r="O378" s="42" t="s">
        <v>1932</v>
      </c>
      <c r="P378" s="79" t="s">
        <v>2733</v>
      </c>
    </row>
    <row r="379" spans="1:16" s="47" customFormat="1" ht="25.5">
      <c r="A379" s="74">
        <f>IF($C379&lt;&gt;"",SUBTOTAL(103,$C$4:$C379),"")</f>
        <v>335</v>
      </c>
      <c r="B379" s="43" t="s">
        <v>2316</v>
      </c>
      <c r="C379" s="74" t="s">
        <v>389</v>
      </c>
      <c r="D379" s="42" t="s">
        <v>746</v>
      </c>
      <c r="E379" s="74" t="s">
        <v>820</v>
      </c>
      <c r="F379" s="43" t="s">
        <v>2309</v>
      </c>
      <c r="G379" s="43" t="s">
        <v>392</v>
      </c>
      <c r="H379" s="44">
        <v>2000</v>
      </c>
      <c r="I379" s="43" t="s">
        <v>2310</v>
      </c>
      <c r="J379" s="43" t="s">
        <v>818</v>
      </c>
      <c r="K379" s="43" t="s">
        <v>732</v>
      </c>
      <c r="L379" s="74" t="s">
        <v>821</v>
      </c>
      <c r="M379" s="45">
        <v>84000</v>
      </c>
      <c r="N379" s="45">
        <v>168000000</v>
      </c>
      <c r="O379" s="42" t="s">
        <v>1932</v>
      </c>
      <c r="P379" s="79" t="s">
        <v>2733</v>
      </c>
    </row>
    <row r="380" spans="1:16" s="59" customFormat="1" ht="24">
      <c r="A380" s="75">
        <f>COUNTBLANK($C$4:C380)</f>
        <v>42</v>
      </c>
      <c r="B380" s="88" t="s">
        <v>2765</v>
      </c>
      <c r="C380" s="97"/>
      <c r="D380" s="60"/>
      <c r="E380" s="75"/>
      <c r="F380" s="64"/>
      <c r="G380" s="64"/>
      <c r="H380" s="62"/>
      <c r="I380" s="64"/>
      <c r="J380" s="64"/>
      <c r="K380" s="64"/>
      <c r="L380" s="74"/>
      <c r="M380" s="106">
        <v>1268150800</v>
      </c>
      <c r="N380" s="106"/>
      <c r="O380" s="78" t="s">
        <v>1214</v>
      </c>
      <c r="P380" s="79" t="s">
        <v>2733</v>
      </c>
    </row>
    <row r="381" spans="1:16" s="47" customFormat="1" ht="25.5">
      <c r="A381" s="74">
        <f>IF($C381&lt;&gt;"",SUBTOTAL(103,$C$4:$C381),"")</f>
        <v>336</v>
      </c>
      <c r="B381" s="43" t="s">
        <v>1209</v>
      </c>
      <c r="C381" s="74" t="s">
        <v>446</v>
      </c>
      <c r="D381" s="42" t="s">
        <v>474</v>
      </c>
      <c r="E381" s="74" t="s">
        <v>735</v>
      </c>
      <c r="F381" s="43" t="s">
        <v>1210</v>
      </c>
      <c r="G381" s="43" t="s">
        <v>736</v>
      </c>
      <c r="H381" s="44">
        <v>1500</v>
      </c>
      <c r="I381" s="43" t="s">
        <v>1211</v>
      </c>
      <c r="J381" s="43" t="s">
        <v>1212</v>
      </c>
      <c r="K381" s="43" t="s">
        <v>305</v>
      </c>
      <c r="L381" s="74" t="s">
        <v>1213</v>
      </c>
      <c r="M381" s="45">
        <v>45000</v>
      </c>
      <c r="N381" s="45">
        <v>67500000</v>
      </c>
      <c r="O381" s="42" t="s">
        <v>1214</v>
      </c>
      <c r="P381" s="79" t="s">
        <v>2733</v>
      </c>
    </row>
    <row r="382" spans="1:16" s="47" customFormat="1" ht="25.5">
      <c r="A382" s="74">
        <f>IF($C382&lt;&gt;"",SUBTOTAL(103,$C$4:$C382),"")</f>
        <v>337</v>
      </c>
      <c r="B382" s="43" t="s">
        <v>1535</v>
      </c>
      <c r="C382" s="74" t="s">
        <v>733</v>
      </c>
      <c r="D382" s="42" t="s">
        <v>437</v>
      </c>
      <c r="E382" s="74" t="s">
        <v>438</v>
      </c>
      <c r="F382" s="43" t="s">
        <v>1536</v>
      </c>
      <c r="G382" s="43" t="s">
        <v>736</v>
      </c>
      <c r="H382" s="44">
        <v>300</v>
      </c>
      <c r="I382" s="43" t="s">
        <v>1537</v>
      </c>
      <c r="J382" s="43" t="s">
        <v>1538</v>
      </c>
      <c r="K382" s="43" t="s">
        <v>305</v>
      </c>
      <c r="L382" s="74" t="s">
        <v>635</v>
      </c>
      <c r="M382" s="45">
        <v>42336</v>
      </c>
      <c r="N382" s="45">
        <v>12700800</v>
      </c>
      <c r="O382" s="42" t="s">
        <v>1214</v>
      </c>
      <c r="P382" s="79" t="s">
        <v>2733</v>
      </c>
    </row>
    <row r="383" spans="1:16" s="47" customFormat="1" ht="25.5">
      <c r="A383" s="74">
        <f>IF($C383&lt;&gt;"",SUBTOTAL(103,$C$4:$C383),"")</f>
        <v>338</v>
      </c>
      <c r="B383" s="43" t="s">
        <v>1623</v>
      </c>
      <c r="C383" s="74" t="s">
        <v>733</v>
      </c>
      <c r="D383" s="42" t="s">
        <v>1624</v>
      </c>
      <c r="E383" s="74" t="s">
        <v>760</v>
      </c>
      <c r="F383" s="43" t="s">
        <v>1625</v>
      </c>
      <c r="G383" s="43" t="s">
        <v>749</v>
      </c>
      <c r="H383" s="44">
        <v>2000</v>
      </c>
      <c r="I383" s="43" t="s">
        <v>1626</v>
      </c>
      <c r="J383" s="43" t="s">
        <v>1627</v>
      </c>
      <c r="K383" s="43" t="s">
        <v>305</v>
      </c>
      <c r="L383" s="74" t="s">
        <v>1628</v>
      </c>
      <c r="M383" s="45">
        <v>53600</v>
      </c>
      <c r="N383" s="45">
        <v>107200000</v>
      </c>
      <c r="O383" s="42" t="s">
        <v>1214</v>
      </c>
      <c r="P383" s="79" t="s">
        <v>2733</v>
      </c>
    </row>
    <row r="384" spans="1:16" s="47" customFormat="1" ht="38.25">
      <c r="A384" s="74">
        <f>IF($C384&lt;&gt;"",SUBTOTAL(103,$C$4:$C384),"")</f>
        <v>339</v>
      </c>
      <c r="B384" s="43" t="s">
        <v>1679</v>
      </c>
      <c r="C384" s="74" t="s">
        <v>555</v>
      </c>
      <c r="D384" s="42" t="s">
        <v>342</v>
      </c>
      <c r="E384" s="74" t="s">
        <v>325</v>
      </c>
      <c r="F384" s="43" t="s">
        <v>1680</v>
      </c>
      <c r="G384" s="43" t="s">
        <v>736</v>
      </c>
      <c r="H384" s="44">
        <v>3000</v>
      </c>
      <c r="I384" s="43" t="s">
        <v>1681</v>
      </c>
      <c r="J384" s="43" t="s">
        <v>1682</v>
      </c>
      <c r="K384" s="43" t="s">
        <v>513</v>
      </c>
      <c r="L384" s="74" t="s">
        <v>1683</v>
      </c>
      <c r="M384" s="45">
        <v>156000</v>
      </c>
      <c r="N384" s="45">
        <v>468000000</v>
      </c>
      <c r="O384" s="42" t="s">
        <v>1214</v>
      </c>
      <c r="P384" s="79" t="s">
        <v>2733</v>
      </c>
    </row>
    <row r="385" spans="1:16" s="47" customFormat="1" ht="76.5">
      <c r="A385" s="74">
        <f>IF($C385&lt;&gt;"",SUBTOTAL(103,$C$4:$C385),"")</f>
        <v>340</v>
      </c>
      <c r="B385" s="43" t="s">
        <v>2456</v>
      </c>
      <c r="C385" s="74" t="s">
        <v>389</v>
      </c>
      <c r="D385" s="42" t="s">
        <v>448</v>
      </c>
      <c r="E385" s="74" t="s">
        <v>450</v>
      </c>
      <c r="F385" s="43" t="s">
        <v>2457</v>
      </c>
      <c r="G385" s="43" t="s">
        <v>749</v>
      </c>
      <c r="H385" s="44">
        <v>5000</v>
      </c>
      <c r="I385" s="43" t="s">
        <v>2458</v>
      </c>
      <c r="J385" s="43" t="s">
        <v>704</v>
      </c>
      <c r="K385" s="43" t="s">
        <v>501</v>
      </c>
      <c r="L385" s="74" t="s">
        <v>2459</v>
      </c>
      <c r="M385" s="45">
        <v>4450</v>
      </c>
      <c r="N385" s="45">
        <v>22250000</v>
      </c>
      <c r="O385" s="42" t="s">
        <v>1214</v>
      </c>
      <c r="P385" s="79" t="s">
        <v>2733</v>
      </c>
    </row>
    <row r="386" spans="1:16" s="47" customFormat="1" ht="25.5">
      <c r="A386" s="74">
        <f>IF($C386&lt;&gt;"",SUBTOTAL(103,$C$4:$C386),"")</f>
        <v>341</v>
      </c>
      <c r="B386" s="43" t="s">
        <v>2560</v>
      </c>
      <c r="C386" s="74" t="s">
        <v>446</v>
      </c>
      <c r="D386" s="42" t="s">
        <v>590</v>
      </c>
      <c r="E386" s="74" t="s">
        <v>591</v>
      </c>
      <c r="F386" s="43" t="s">
        <v>2561</v>
      </c>
      <c r="G386" s="43" t="s">
        <v>11</v>
      </c>
      <c r="H386" s="44">
        <v>15000</v>
      </c>
      <c r="I386" s="43" t="s">
        <v>2562</v>
      </c>
      <c r="J386" s="43" t="s">
        <v>2563</v>
      </c>
      <c r="K386" s="43" t="s">
        <v>2564</v>
      </c>
      <c r="L386" s="74" t="s">
        <v>2565</v>
      </c>
      <c r="M386" s="45">
        <v>11500</v>
      </c>
      <c r="N386" s="45">
        <v>172500000</v>
      </c>
      <c r="O386" s="42" t="s">
        <v>1214</v>
      </c>
      <c r="P386" s="79" t="s">
        <v>2733</v>
      </c>
    </row>
    <row r="387" spans="1:16" s="47" customFormat="1" ht="25.5">
      <c r="A387" s="74">
        <f>IF($C387&lt;&gt;"",SUBTOTAL(103,$C$4:$C387),"")</f>
        <v>342</v>
      </c>
      <c r="B387" s="43" t="s">
        <v>2575</v>
      </c>
      <c r="C387" s="74" t="s">
        <v>446</v>
      </c>
      <c r="D387" s="42" t="s">
        <v>590</v>
      </c>
      <c r="E387" s="74" t="s">
        <v>593</v>
      </c>
      <c r="F387" s="43" t="s">
        <v>2576</v>
      </c>
      <c r="G387" s="43" t="s">
        <v>11</v>
      </c>
      <c r="H387" s="44">
        <v>10000</v>
      </c>
      <c r="I387" s="43" t="s">
        <v>2562</v>
      </c>
      <c r="J387" s="43" t="s">
        <v>2563</v>
      </c>
      <c r="K387" s="43" t="s">
        <v>2564</v>
      </c>
      <c r="L387" s="74" t="s">
        <v>2577</v>
      </c>
      <c r="M387" s="45">
        <v>10450</v>
      </c>
      <c r="N387" s="45">
        <v>104500000</v>
      </c>
      <c r="O387" s="42" t="s">
        <v>1214</v>
      </c>
      <c r="P387" s="79" t="s">
        <v>2733</v>
      </c>
    </row>
    <row r="388" spans="1:16" s="47" customFormat="1" ht="25.5">
      <c r="A388" s="74">
        <f>IF($C388&lt;&gt;"",SUBTOTAL(103,$C$4:$C388),"")</f>
        <v>343</v>
      </c>
      <c r="B388" s="43" t="s">
        <v>2626</v>
      </c>
      <c r="C388" s="74" t="s">
        <v>446</v>
      </c>
      <c r="D388" s="42" t="s">
        <v>774</v>
      </c>
      <c r="E388" s="74" t="s">
        <v>777</v>
      </c>
      <c r="F388" s="43" t="s">
        <v>2627</v>
      </c>
      <c r="G388" s="43" t="s">
        <v>11</v>
      </c>
      <c r="H388" s="44">
        <v>30000</v>
      </c>
      <c r="I388" s="43" t="s">
        <v>2562</v>
      </c>
      <c r="J388" s="43" t="s">
        <v>2563</v>
      </c>
      <c r="K388" s="43" t="s">
        <v>2564</v>
      </c>
      <c r="L388" s="74" t="s">
        <v>2628</v>
      </c>
      <c r="M388" s="45">
        <v>10450</v>
      </c>
      <c r="N388" s="45">
        <v>313500000</v>
      </c>
      <c r="O388" s="42" t="s">
        <v>1214</v>
      </c>
      <c r="P388" s="79" t="s">
        <v>2733</v>
      </c>
    </row>
    <row r="389" spans="1:16" s="59" customFormat="1" ht="24">
      <c r="A389" s="75">
        <f>COUNTBLANK($C$4:C389)</f>
        <v>43</v>
      </c>
      <c r="B389" s="88" t="s">
        <v>2766</v>
      </c>
      <c r="C389" s="75"/>
      <c r="D389" s="60"/>
      <c r="E389" s="75"/>
      <c r="F389" s="64"/>
      <c r="G389" s="64"/>
      <c r="H389" s="62"/>
      <c r="I389" s="64"/>
      <c r="J389" s="64"/>
      <c r="K389" s="64"/>
      <c r="L389" s="74"/>
      <c r="M389" s="106">
        <v>323550000</v>
      </c>
      <c r="N389" s="106"/>
      <c r="O389" s="78" t="s">
        <v>972</v>
      </c>
      <c r="P389" s="79" t="s">
        <v>2733</v>
      </c>
    </row>
    <row r="390" spans="1:16" s="47" customFormat="1" ht="25.5">
      <c r="A390" s="74">
        <f>IF($C390&lt;&gt;"",SUBTOTAL(103,$C$4:$C390),"")</f>
        <v>344</v>
      </c>
      <c r="B390" s="43" t="s">
        <v>965</v>
      </c>
      <c r="C390" s="74" t="s">
        <v>555</v>
      </c>
      <c r="D390" s="42" t="s">
        <v>966</v>
      </c>
      <c r="E390" s="74" t="s">
        <v>967</v>
      </c>
      <c r="F390" s="43" t="s">
        <v>968</v>
      </c>
      <c r="G390" s="43" t="s">
        <v>749</v>
      </c>
      <c r="H390" s="44">
        <v>500000</v>
      </c>
      <c r="I390" s="43" t="s">
        <v>969</v>
      </c>
      <c r="J390" s="43" t="s">
        <v>970</v>
      </c>
      <c r="K390" s="43" t="s">
        <v>513</v>
      </c>
      <c r="L390" s="74" t="s">
        <v>971</v>
      </c>
      <c r="M390" s="45">
        <v>100</v>
      </c>
      <c r="N390" s="45">
        <v>50000000</v>
      </c>
      <c r="O390" s="42" t="s">
        <v>972</v>
      </c>
      <c r="P390" s="79" t="s">
        <v>2733</v>
      </c>
    </row>
    <row r="391" spans="1:16" s="47" customFormat="1" ht="25.5">
      <c r="A391" s="74">
        <f>IF($C391&lt;&gt;"",SUBTOTAL(103,$C$4:$C391),"")</f>
        <v>345</v>
      </c>
      <c r="B391" s="43" t="s">
        <v>1046</v>
      </c>
      <c r="C391" s="74" t="s">
        <v>555</v>
      </c>
      <c r="D391" s="42" t="s">
        <v>1047</v>
      </c>
      <c r="E391" s="74" t="s">
        <v>1048</v>
      </c>
      <c r="F391" s="43" t="s">
        <v>1049</v>
      </c>
      <c r="G391" s="43" t="s">
        <v>749</v>
      </c>
      <c r="H391" s="44">
        <v>25000</v>
      </c>
      <c r="I391" s="43" t="s">
        <v>1050</v>
      </c>
      <c r="J391" s="43" t="s">
        <v>970</v>
      </c>
      <c r="K391" s="43" t="s">
        <v>513</v>
      </c>
      <c r="L391" s="74" t="s">
        <v>1051</v>
      </c>
      <c r="M391" s="45">
        <v>98</v>
      </c>
      <c r="N391" s="45">
        <v>2450000</v>
      </c>
      <c r="O391" s="42" t="s">
        <v>972</v>
      </c>
      <c r="P391" s="79" t="s">
        <v>2733</v>
      </c>
    </row>
    <row r="392" spans="1:16" s="47" customFormat="1" ht="25.5">
      <c r="A392" s="74">
        <f>IF($C392&lt;&gt;"",SUBTOTAL(103,$C$4:$C392),"")</f>
        <v>346</v>
      </c>
      <c r="B392" s="43" t="s">
        <v>1348</v>
      </c>
      <c r="C392" s="74" t="s">
        <v>555</v>
      </c>
      <c r="D392" s="42" t="s">
        <v>408</v>
      </c>
      <c r="E392" s="74" t="s">
        <v>409</v>
      </c>
      <c r="F392" s="43" t="s">
        <v>1349</v>
      </c>
      <c r="G392" s="43" t="s">
        <v>749</v>
      </c>
      <c r="H392" s="44">
        <v>200000</v>
      </c>
      <c r="I392" s="43" t="s">
        <v>1350</v>
      </c>
      <c r="J392" s="43" t="s">
        <v>970</v>
      </c>
      <c r="K392" s="43" t="s">
        <v>513</v>
      </c>
      <c r="L392" s="74" t="s">
        <v>1351</v>
      </c>
      <c r="M392" s="45">
        <v>800</v>
      </c>
      <c r="N392" s="45">
        <v>160000000</v>
      </c>
      <c r="O392" s="42" t="s">
        <v>972</v>
      </c>
      <c r="P392" s="79" t="s">
        <v>2733</v>
      </c>
    </row>
    <row r="393" spans="1:16" s="47" customFormat="1" ht="25.5">
      <c r="A393" s="74">
        <f>IF($C393&lt;&gt;"",SUBTOTAL(103,$C$4:$C393),"")</f>
        <v>347</v>
      </c>
      <c r="B393" s="43" t="s">
        <v>1944</v>
      </c>
      <c r="C393" s="74" t="s">
        <v>555</v>
      </c>
      <c r="D393" s="42" t="s">
        <v>651</v>
      </c>
      <c r="E393" s="74" t="s">
        <v>407</v>
      </c>
      <c r="F393" s="43" t="s">
        <v>1945</v>
      </c>
      <c r="G393" s="43" t="s">
        <v>749</v>
      </c>
      <c r="H393" s="44">
        <v>500000</v>
      </c>
      <c r="I393" s="43" t="s">
        <v>1181</v>
      </c>
      <c r="J393" s="43" t="s">
        <v>970</v>
      </c>
      <c r="K393" s="43" t="s">
        <v>513</v>
      </c>
      <c r="L393" s="74" t="s">
        <v>1946</v>
      </c>
      <c r="M393" s="45">
        <v>218</v>
      </c>
      <c r="N393" s="45">
        <v>109000000</v>
      </c>
      <c r="O393" s="42" t="s">
        <v>972</v>
      </c>
      <c r="P393" s="79" t="s">
        <v>2733</v>
      </c>
    </row>
    <row r="394" spans="1:16" s="47" customFormat="1" ht="25.5">
      <c r="A394" s="74">
        <f>IF($C394&lt;&gt;"",SUBTOTAL(103,$C$4:$C394),"")</f>
        <v>348</v>
      </c>
      <c r="B394" s="43" t="s">
        <v>2099</v>
      </c>
      <c r="C394" s="74" t="s">
        <v>555</v>
      </c>
      <c r="D394" s="42" t="s">
        <v>2100</v>
      </c>
      <c r="E394" s="74" t="s">
        <v>145</v>
      </c>
      <c r="F394" s="43" t="s">
        <v>2100</v>
      </c>
      <c r="G394" s="43" t="s">
        <v>749</v>
      </c>
      <c r="H394" s="44">
        <v>15000</v>
      </c>
      <c r="I394" s="43" t="s">
        <v>2101</v>
      </c>
      <c r="J394" s="43" t="s">
        <v>970</v>
      </c>
      <c r="K394" s="43" t="s">
        <v>513</v>
      </c>
      <c r="L394" s="74" t="s">
        <v>2102</v>
      </c>
      <c r="M394" s="45">
        <v>140</v>
      </c>
      <c r="N394" s="45">
        <v>2100000</v>
      </c>
      <c r="O394" s="42" t="s">
        <v>972</v>
      </c>
      <c r="P394" s="79" t="s">
        <v>2733</v>
      </c>
    </row>
    <row r="395" spans="1:16" s="59" customFormat="1" ht="24">
      <c r="A395" s="75">
        <f>COUNTBLANK($C$4:C395)</f>
        <v>44</v>
      </c>
      <c r="B395" s="88" t="s">
        <v>2767</v>
      </c>
      <c r="C395" s="75"/>
      <c r="D395" s="60"/>
      <c r="E395" s="75"/>
      <c r="F395" s="64"/>
      <c r="G395" s="64"/>
      <c r="H395" s="62"/>
      <c r="I395" s="64"/>
      <c r="J395" s="64"/>
      <c r="K395" s="64"/>
      <c r="L395" s="74"/>
      <c r="M395" s="106">
        <v>1933673700</v>
      </c>
      <c r="N395" s="106"/>
      <c r="O395" s="78" t="s">
        <v>1132</v>
      </c>
      <c r="P395" s="79" t="s">
        <v>2733</v>
      </c>
    </row>
    <row r="396" spans="1:16" s="47" customFormat="1" ht="38.25">
      <c r="A396" s="74">
        <f>IF($C396&lt;&gt;"",SUBTOTAL(103,$C$4:$C396),"")</f>
        <v>349</v>
      </c>
      <c r="B396" s="43" t="s">
        <v>1127</v>
      </c>
      <c r="C396" s="74" t="s">
        <v>555</v>
      </c>
      <c r="D396" s="42" t="s">
        <v>458</v>
      </c>
      <c r="E396" s="74" t="s">
        <v>631</v>
      </c>
      <c r="F396" s="43" t="s">
        <v>1128</v>
      </c>
      <c r="G396" s="43" t="s">
        <v>736</v>
      </c>
      <c r="H396" s="44">
        <v>2000</v>
      </c>
      <c r="I396" s="43" t="s">
        <v>1129</v>
      </c>
      <c r="J396" s="43" t="s">
        <v>1130</v>
      </c>
      <c r="K396" s="43" t="s">
        <v>513</v>
      </c>
      <c r="L396" s="74" t="s">
        <v>1131</v>
      </c>
      <c r="M396" s="45">
        <v>39999</v>
      </c>
      <c r="N396" s="45">
        <v>79998000</v>
      </c>
      <c r="O396" s="42" t="s">
        <v>1132</v>
      </c>
      <c r="P396" s="79" t="s">
        <v>2733</v>
      </c>
    </row>
    <row r="397" spans="1:16" s="47" customFormat="1" ht="51">
      <c r="A397" s="74">
        <f>IF($C397&lt;&gt;"",SUBTOTAL(103,$C$4:$C397),"")</f>
        <v>350</v>
      </c>
      <c r="B397" s="43" t="s">
        <v>1167</v>
      </c>
      <c r="C397" s="74" t="s">
        <v>555</v>
      </c>
      <c r="D397" s="42" t="s">
        <v>390</v>
      </c>
      <c r="E397" s="74" t="s">
        <v>391</v>
      </c>
      <c r="F397" s="43" t="s">
        <v>1168</v>
      </c>
      <c r="G397" s="43" t="s">
        <v>392</v>
      </c>
      <c r="H397" s="44">
        <v>3000</v>
      </c>
      <c r="I397" s="43" t="s">
        <v>1169</v>
      </c>
      <c r="J397" s="43" t="s">
        <v>1170</v>
      </c>
      <c r="K397" s="43" t="s">
        <v>513</v>
      </c>
      <c r="L397" s="74" t="s">
        <v>1171</v>
      </c>
      <c r="M397" s="45">
        <v>9210</v>
      </c>
      <c r="N397" s="45">
        <v>27630000</v>
      </c>
      <c r="O397" s="42" t="s">
        <v>1132</v>
      </c>
      <c r="P397" s="79" t="s">
        <v>2733</v>
      </c>
    </row>
    <row r="398" spans="1:16" s="47" customFormat="1" ht="38.25">
      <c r="A398" s="74">
        <f>IF($C398&lt;&gt;"",SUBTOTAL(103,$C$4:$C398),"")</f>
        <v>351</v>
      </c>
      <c r="B398" s="43" t="s">
        <v>1222</v>
      </c>
      <c r="C398" s="74" t="s">
        <v>446</v>
      </c>
      <c r="D398" s="42" t="s">
        <v>343</v>
      </c>
      <c r="E398" s="74" t="s">
        <v>735</v>
      </c>
      <c r="F398" s="43" t="s">
        <v>1223</v>
      </c>
      <c r="G398" s="43" t="s">
        <v>736</v>
      </c>
      <c r="H398" s="44">
        <v>25000</v>
      </c>
      <c r="I398" s="43" t="s">
        <v>1129</v>
      </c>
      <c r="J398" s="43" t="s">
        <v>1224</v>
      </c>
      <c r="K398" s="43" t="s">
        <v>737</v>
      </c>
      <c r="L398" s="74" t="s">
        <v>1225</v>
      </c>
      <c r="M398" s="45">
        <v>38429</v>
      </c>
      <c r="N398" s="45">
        <v>960725000</v>
      </c>
      <c r="O398" s="42" t="s">
        <v>1132</v>
      </c>
      <c r="P398" s="79" t="s">
        <v>2733</v>
      </c>
    </row>
    <row r="399" spans="1:16" s="47" customFormat="1" ht="38.25">
      <c r="A399" s="74">
        <f>IF($C399&lt;&gt;"",SUBTOTAL(103,$C$4:$C399),"")</f>
        <v>352</v>
      </c>
      <c r="B399" s="43" t="s">
        <v>1245</v>
      </c>
      <c r="C399" s="74" t="s">
        <v>555</v>
      </c>
      <c r="D399" s="42" t="s">
        <v>1246</v>
      </c>
      <c r="E399" s="74" t="s">
        <v>735</v>
      </c>
      <c r="F399" s="43" t="s">
        <v>1247</v>
      </c>
      <c r="G399" s="43" t="s">
        <v>736</v>
      </c>
      <c r="H399" s="44">
        <v>300</v>
      </c>
      <c r="I399" s="43" t="s">
        <v>1227</v>
      </c>
      <c r="J399" s="43" t="s">
        <v>1248</v>
      </c>
      <c r="K399" s="43" t="s">
        <v>513</v>
      </c>
      <c r="L399" s="74" t="s">
        <v>1249</v>
      </c>
      <c r="M399" s="45">
        <v>26439</v>
      </c>
      <c r="N399" s="45">
        <v>7931700</v>
      </c>
      <c r="O399" s="42" t="s">
        <v>1132</v>
      </c>
      <c r="P399" s="79" t="s">
        <v>2733</v>
      </c>
    </row>
    <row r="400" spans="1:16" s="47" customFormat="1" ht="25.5">
      <c r="A400" s="74">
        <f>IF($C400&lt;&gt;"",SUBTOTAL(103,$C$4:$C400),"")</f>
        <v>353</v>
      </c>
      <c r="B400" s="43" t="s">
        <v>1323</v>
      </c>
      <c r="C400" s="74" t="s">
        <v>389</v>
      </c>
      <c r="D400" s="42" t="s">
        <v>551</v>
      </c>
      <c r="E400" s="74" t="s">
        <v>552</v>
      </c>
      <c r="F400" s="43" t="s">
        <v>1324</v>
      </c>
      <c r="G400" s="43" t="s">
        <v>736</v>
      </c>
      <c r="H400" s="44">
        <v>3000</v>
      </c>
      <c r="I400" s="43" t="s">
        <v>1129</v>
      </c>
      <c r="J400" s="43" t="s">
        <v>1325</v>
      </c>
      <c r="K400" s="43" t="s">
        <v>763</v>
      </c>
      <c r="L400" s="74" t="s">
        <v>1326</v>
      </c>
      <c r="M400" s="45">
        <v>174850</v>
      </c>
      <c r="N400" s="45">
        <v>524550000</v>
      </c>
      <c r="O400" s="42" t="s">
        <v>1132</v>
      </c>
      <c r="P400" s="79" t="s">
        <v>2733</v>
      </c>
    </row>
    <row r="401" spans="1:16" s="47" customFormat="1" ht="51">
      <c r="A401" s="74">
        <f>IF($C401&lt;&gt;"",SUBTOTAL(103,$C$4:$C401),"")</f>
        <v>354</v>
      </c>
      <c r="B401" s="43" t="s">
        <v>1902</v>
      </c>
      <c r="C401" s="74" t="s">
        <v>555</v>
      </c>
      <c r="D401" s="42" t="s">
        <v>741</v>
      </c>
      <c r="E401" s="74" t="s">
        <v>742</v>
      </c>
      <c r="F401" s="43" t="s">
        <v>1903</v>
      </c>
      <c r="G401" s="43" t="s">
        <v>392</v>
      </c>
      <c r="H401" s="44">
        <v>3000</v>
      </c>
      <c r="I401" s="43" t="s">
        <v>1900</v>
      </c>
      <c r="J401" s="43" t="s">
        <v>1170</v>
      </c>
      <c r="K401" s="43" t="s">
        <v>513</v>
      </c>
      <c r="L401" s="74" t="s">
        <v>1904</v>
      </c>
      <c r="M401" s="45">
        <v>29999</v>
      </c>
      <c r="N401" s="45">
        <v>89997000</v>
      </c>
      <c r="O401" s="42" t="s">
        <v>1132</v>
      </c>
      <c r="P401" s="79" t="s">
        <v>2733</v>
      </c>
    </row>
    <row r="402" spans="1:16" s="47" customFormat="1" ht="25.5">
      <c r="A402" s="74">
        <f>IF($C402&lt;&gt;"",SUBTOTAL(103,$C$4:$C402),"")</f>
        <v>355</v>
      </c>
      <c r="B402" s="43" t="s">
        <v>1923</v>
      </c>
      <c r="C402" s="74" t="s">
        <v>733</v>
      </c>
      <c r="D402" s="42" t="s">
        <v>1924</v>
      </c>
      <c r="E402" s="74" t="s">
        <v>438</v>
      </c>
      <c r="F402" s="43" t="s">
        <v>1925</v>
      </c>
      <c r="G402" s="43" t="s">
        <v>736</v>
      </c>
      <c r="H402" s="44">
        <v>200</v>
      </c>
      <c r="I402" s="43" t="s">
        <v>878</v>
      </c>
      <c r="J402" s="43" t="s">
        <v>1926</v>
      </c>
      <c r="K402" s="43" t="s">
        <v>737</v>
      </c>
      <c r="L402" s="74" t="s">
        <v>1927</v>
      </c>
      <c r="M402" s="45">
        <v>204245</v>
      </c>
      <c r="N402" s="45">
        <v>40849000</v>
      </c>
      <c r="O402" s="42" t="s">
        <v>1132</v>
      </c>
      <c r="P402" s="79" t="s">
        <v>2733</v>
      </c>
    </row>
    <row r="403" spans="1:16" s="47" customFormat="1" ht="38.25">
      <c r="A403" s="74">
        <f>IF($C403&lt;&gt;"",SUBTOTAL(103,$C$4:$C403),"")</f>
        <v>356</v>
      </c>
      <c r="B403" s="43" t="s">
        <v>2077</v>
      </c>
      <c r="C403" s="74" t="s">
        <v>733</v>
      </c>
      <c r="D403" s="42" t="s">
        <v>326</v>
      </c>
      <c r="E403" s="74" t="s">
        <v>745</v>
      </c>
      <c r="F403" s="43" t="s">
        <v>2078</v>
      </c>
      <c r="G403" s="43" t="s">
        <v>736</v>
      </c>
      <c r="H403" s="44">
        <v>6000</v>
      </c>
      <c r="I403" s="43" t="s">
        <v>1227</v>
      </c>
      <c r="J403" s="43" t="s">
        <v>1130</v>
      </c>
      <c r="K403" s="43" t="s">
        <v>513</v>
      </c>
      <c r="L403" s="74" t="s">
        <v>2079</v>
      </c>
      <c r="M403" s="45">
        <v>29999</v>
      </c>
      <c r="N403" s="45">
        <v>179994000</v>
      </c>
      <c r="O403" s="42" t="s">
        <v>1132</v>
      </c>
      <c r="P403" s="79" t="s">
        <v>2733</v>
      </c>
    </row>
    <row r="404" spans="1:16" s="47" customFormat="1" ht="38.25">
      <c r="A404" s="74">
        <f>IF($C404&lt;&gt;"",SUBTOTAL(103,$C$4:$C404),"")</f>
        <v>357</v>
      </c>
      <c r="B404" s="43" t="s">
        <v>2167</v>
      </c>
      <c r="C404" s="74" t="s">
        <v>555</v>
      </c>
      <c r="D404" s="42" t="s">
        <v>744</v>
      </c>
      <c r="E404" s="74" t="s">
        <v>745</v>
      </c>
      <c r="F404" s="43" t="s">
        <v>2168</v>
      </c>
      <c r="G404" s="43" t="s">
        <v>736</v>
      </c>
      <c r="H404" s="44">
        <v>1000</v>
      </c>
      <c r="I404" s="43" t="s">
        <v>1227</v>
      </c>
      <c r="J404" s="43" t="s">
        <v>1130</v>
      </c>
      <c r="K404" s="43" t="s">
        <v>513</v>
      </c>
      <c r="L404" s="74" t="s">
        <v>2169</v>
      </c>
      <c r="M404" s="45">
        <v>21999</v>
      </c>
      <c r="N404" s="45">
        <v>21999000</v>
      </c>
      <c r="O404" s="42" t="s">
        <v>1132</v>
      </c>
      <c r="P404" s="79" t="s">
        <v>2733</v>
      </c>
    </row>
    <row r="405" spans="1:16" s="59" customFormat="1" ht="31.5">
      <c r="A405" s="75">
        <f>COUNTBLANK($C$4:C405)</f>
        <v>45</v>
      </c>
      <c r="B405" s="88" t="s">
        <v>2850</v>
      </c>
      <c r="C405" s="75"/>
      <c r="D405" s="60"/>
      <c r="E405" s="75"/>
      <c r="F405" s="64"/>
      <c r="G405" s="64"/>
      <c r="H405" s="62"/>
      <c r="I405" s="64"/>
      <c r="J405" s="64"/>
      <c r="K405" s="64"/>
      <c r="L405" s="74"/>
      <c r="M405" s="106">
        <v>228765000</v>
      </c>
      <c r="N405" s="106"/>
      <c r="O405" s="78" t="s">
        <v>908</v>
      </c>
      <c r="P405" s="79" t="s">
        <v>2733</v>
      </c>
    </row>
    <row r="406" spans="1:16" s="47" customFormat="1" ht="25.5">
      <c r="A406" s="74">
        <f>IF($C406&lt;&gt;"",SUBTOTAL(103,$C$4:$C406),"")</f>
        <v>358</v>
      </c>
      <c r="B406" s="43" t="s">
        <v>903</v>
      </c>
      <c r="C406" s="74" t="s">
        <v>555</v>
      </c>
      <c r="D406" s="42" t="s">
        <v>247</v>
      </c>
      <c r="E406" s="74" t="s">
        <v>248</v>
      </c>
      <c r="F406" s="43" t="s">
        <v>904</v>
      </c>
      <c r="G406" s="43" t="s">
        <v>392</v>
      </c>
      <c r="H406" s="44">
        <v>2500</v>
      </c>
      <c r="I406" s="43" t="s">
        <v>905</v>
      </c>
      <c r="J406" s="43" t="s">
        <v>493</v>
      </c>
      <c r="K406" s="43" t="s">
        <v>906</v>
      </c>
      <c r="L406" s="74" t="s">
        <v>907</v>
      </c>
      <c r="M406" s="45">
        <v>3480</v>
      </c>
      <c r="N406" s="45">
        <v>8700000</v>
      </c>
      <c r="O406" s="42" t="s">
        <v>908</v>
      </c>
      <c r="P406" s="79" t="s">
        <v>2733</v>
      </c>
    </row>
    <row r="407" spans="1:16" s="47" customFormat="1" ht="25.5">
      <c r="A407" s="74">
        <f>IF($C407&lt;&gt;"",SUBTOTAL(103,$C$4:$C407),"")</f>
        <v>359</v>
      </c>
      <c r="B407" s="43" t="s">
        <v>927</v>
      </c>
      <c r="C407" s="74" t="s">
        <v>389</v>
      </c>
      <c r="D407" s="42" t="s">
        <v>922</v>
      </c>
      <c r="E407" s="74" t="s">
        <v>928</v>
      </c>
      <c r="F407" s="43" t="s">
        <v>929</v>
      </c>
      <c r="G407" s="43" t="s">
        <v>930</v>
      </c>
      <c r="H407" s="44">
        <v>300</v>
      </c>
      <c r="I407" s="43" t="s">
        <v>931</v>
      </c>
      <c r="J407" s="43" t="s">
        <v>932</v>
      </c>
      <c r="K407" s="43" t="s">
        <v>933</v>
      </c>
      <c r="L407" s="74" t="s">
        <v>934</v>
      </c>
      <c r="M407" s="45">
        <v>154350</v>
      </c>
      <c r="N407" s="45">
        <v>46305000</v>
      </c>
      <c r="O407" s="42" t="s">
        <v>908</v>
      </c>
      <c r="P407" s="79" t="s">
        <v>2733</v>
      </c>
    </row>
    <row r="408" spans="1:16" s="47" customFormat="1" ht="25.5">
      <c r="A408" s="74">
        <f>IF($C408&lt;&gt;"",SUBTOTAL(103,$C$4:$C408),"")</f>
        <v>360</v>
      </c>
      <c r="B408" s="43" t="s">
        <v>2349</v>
      </c>
      <c r="C408" s="74" t="s">
        <v>555</v>
      </c>
      <c r="D408" s="42" t="s">
        <v>2350</v>
      </c>
      <c r="E408" s="74" t="s">
        <v>739</v>
      </c>
      <c r="F408" s="43" t="s">
        <v>2350</v>
      </c>
      <c r="G408" s="43" t="s">
        <v>749</v>
      </c>
      <c r="H408" s="44">
        <v>7000</v>
      </c>
      <c r="I408" s="43" t="s">
        <v>2351</v>
      </c>
      <c r="J408" s="43" t="s">
        <v>2352</v>
      </c>
      <c r="K408" s="43" t="s">
        <v>906</v>
      </c>
      <c r="L408" s="74" t="s">
        <v>2353</v>
      </c>
      <c r="M408" s="45">
        <v>680</v>
      </c>
      <c r="N408" s="45">
        <v>4760000</v>
      </c>
      <c r="O408" s="42" t="s">
        <v>908</v>
      </c>
      <c r="P408" s="79" t="s">
        <v>2733</v>
      </c>
    </row>
    <row r="409" spans="1:16" s="47" customFormat="1" ht="25.5">
      <c r="A409" s="74">
        <f>IF($C409&lt;&gt;"",SUBTOTAL(103,$C$4:$C409),"")</f>
        <v>361</v>
      </c>
      <c r="B409" s="43" t="s">
        <v>2441</v>
      </c>
      <c r="C409" s="74" t="s">
        <v>555</v>
      </c>
      <c r="D409" s="42" t="s">
        <v>247</v>
      </c>
      <c r="E409" s="74" t="s">
        <v>186</v>
      </c>
      <c r="F409" s="43" t="s">
        <v>533</v>
      </c>
      <c r="G409" s="43" t="s">
        <v>749</v>
      </c>
      <c r="H409" s="44">
        <v>1300000</v>
      </c>
      <c r="I409" s="43" t="s">
        <v>2442</v>
      </c>
      <c r="J409" s="43" t="s">
        <v>493</v>
      </c>
      <c r="K409" s="43" t="s">
        <v>906</v>
      </c>
      <c r="L409" s="74" t="s">
        <v>534</v>
      </c>
      <c r="M409" s="45">
        <v>130</v>
      </c>
      <c r="N409" s="45">
        <v>169000000</v>
      </c>
      <c r="O409" s="42" t="s">
        <v>908</v>
      </c>
      <c r="P409" s="79" t="s">
        <v>2733</v>
      </c>
    </row>
    <row r="410" spans="1:16" s="59" customFormat="1" ht="31.5">
      <c r="A410" s="75">
        <f>COUNTBLANK($C$4:C410)</f>
        <v>46</v>
      </c>
      <c r="B410" s="88" t="s">
        <v>2768</v>
      </c>
      <c r="C410" s="75"/>
      <c r="D410" s="60"/>
      <c r="E410" s="75"/>
      <c r="F410" s="64"/>
      <c r="G410" s="64"/>
      <c r="H410" s="62"/>
      <c r="I410" s="64"/>
      <c r="J410" s="64"/>
      <c r="K410" s="64"/>
      <c r="L410" s="74"/>
      <c r="M410" s="106">
        <v>4410000</v>
      </c>
      <c r="N410" s="106"/>
      <c r="O410" s="78" t="s">
        <v>2294</v>
      </c>
      <c r="P410" s="79" t="s">
        <v>2733</v>
      </c>
    </row>
    <row r="411" spans="1:16" s="47" customFormat="1" ht="38.25">
      <c r="A411" s="74">
        <f>IF($C411&lt;&gt;"",SUBTOTAL(103,$C$4:$C411),"")</f>
        <v>362</v>
      </c>
      <c r="B411" s="43" t="s">
        <v>2289</v>
      </c>
      <c r="C411" s="74" t="s">
        <v>389</v>
      </c>
      <c r="D411" s="42" t="s">
        <v>2290</v>
      </c>
      <c r="E411" s="74" t="s">
        <v>1092</v>
      </c>
      <c r="F411" s="43" t="s">
        <v>2291</v>
      </c>
      <c r="G411" s="43" t="s">
        <v>392</v>
      </c>
      <c r="H411" s="44">
        <v>100</v>
      </c>
      <c r="I411" s="43" t="s">
        <v>2292</v>
      </c>
      <c r="J411" s="43" t="s">
        <v>187</v>
      </c>
      <c r="K411" s="43" t="s">
        <v>834</v>
      </c>
      <c r="L411" s="74" t="s">
        <v>2293</v>
      </c>
      <c r="M411" s="45">
        <v>44100</v>
      </c>
      <c r="N411" s="45">
        <v>4410000</v>
      </c>
      <c r="O411" s="42" t="s">
        <v>2294</v>
      </c>
      <c r="P411" s="79" t="s">
        <v>2733</v>
      </c>
    </row>
    <row r="412" spans="1:16" s="59" customFormat="1" ht="24">
      <c r="A412" s="75">
        <f>COUNTBLANK($C$4:C412)</f>
        <v>47</v>
      </c>
      <c r="B412" s="88" t="s">
        <v>281</v>
      </c>
      <c r="C412" s="75"/>
      <c r="D412" s="60"/>
      <c r="E412" s="75"/>
      <c r="F412" s="64"/>
      <c r="G412" s="64"/>
      <c r="H412" s="62"/>
      <c r="I412" s="64"/>
      <c r="J412" s="64"/>
      <c r="K412" s="64"/>
      <c r="L412" s="74"/>
      <c r="M412" s="106">
        <v>385950000</v>
      </c>
      <c r="N412" s="106"/>
      <c r="O412" s="78" t="s">
        <v>2176</v>
      </c>
      <c r="P412" s="79" t="s">
        <v>2733</v>
      </c>
    </row>
    <row r="413" spans="1:16" s="47" customFormat="1" ht="51">
      <c r="A413" s="74">
        <f>IF($C413&lt;&gt;"",SUBTOTAL(103,$C$4:$C413),"")</f>
        <v>363</v>
      </c>
      <c r="B413" s="43" t="s">
        <v>2174</v>
      </c>
      <c r="C413" s="74" t="s">
        <v>733</v>
      </c>
      <c r="D413" s="42" t="s">
        <v>449</v>
      </c>
      <c r="E413" s="74" t="s">
        <v>452</v>
      </c>
      <c r="F413" s="43" t="s">
        <v>628</v>
      </c>
      <c r="G413" s="43" t="s">
        <v>749</v>
      </c>
      <c r="H413" s="44">
        <v>10000</v>
      </c>
      <c r="I413" s="43" t="s">
        <v>2175</v>
      </c>
      <c r="J413" s="43" t="s">
        <v>420</v>
      </c>
      <c r="K413" s="43" t="s">
        <v>344</v>
      </c>
      <c r="L413" s="74" t="s">
        <v>629</v>
      </c>
      <c r="M413" s="45">
        <v>8500</v>
      </c>
      <c r="N413" s="45">
        <v>85000000</v>
      </c>
      <c r="O413" s="42" t="s">
        <v>2176</v>
      </c>
      <c r="P413" s="79" t="s">
        <v>2733</v>
      </c>
    </row>
    <row r="414" spans="1:16" s="47" customFormat="1" ht="102">
      <c r="A414" s="74">
        <f>IF($C414&lt;&gt;"",SUBTOTAL(103,$C$4:$C414),"")</f>
        <v>364</v>
      </c>
      <c r="B414" s="43" t="s">
        <v>2425</v>
      </c>
      <c r="C414" s="74" t="s">
        <v>389</v>
      </c>
      <c r="D414" s="42" t="s">
        <v>2426</v>
      </c>
      <c r="E414" s="74" t="s">
        <v>2427</v>
      </c>
      <c r="F414" s="43" t="s">
        <v>2428</v>
      </c>
      <c r="G414" s="43" t="s">
        <v>736</v>
      </c>
      <c r="H414" s="44">
        <v>1500</v>
      </c>
      <c r="I414" s="43" t="s">
        <v>2429</v>
      </c>
      <c r="J414" s="43" t="s">
        <v>2430</v>
      </c>
      <c r="K414" s="43" t="s">
        <v>875</v>
      </c>
      <c r="L414" s="74" t="s">
        <v>2431</v>
      </c>
      <c r="M414" s="45">
        <v>106500</v>
      </c>
      <c r="N414" s="45">
        <v>159750000</v>
      </c>
      <c r="O414" s="42" t="s">
        <v>2176</v>
      </c>
      <c r="P414" s="79" t="s">
        <v>2733</v>
      </c>
    </row>
    <row r="415" spans="1:16" s="47" customFormat="1" ht="76.5">
      <c r="A415" s="74">
        <f>IF($C415&lt;&gt;"",SUBTOTAL(103,$C$4:$C415),"")</f>
        <v>365</v>
      </c>
      <c r="B415" s="43" t="s">
        <v>2523</v>
      </c>
      <c r="C415" s="74" t="s">
        <v>389</v>
      </c>
      <c r="D415" s="42" t="s">
        <v>866</v>
      </c>
      <c r="E415" s="74" t="s">
        <v>594</v>
      </c>
      <c r="F415" s="43" t="s">
        <v>2524</v>
      </c>
      <c r="G415" s="43" t="s">
        <v>11</v>
      </c>
      <c r="H415" s="44">
        <v>2000</v>
      </c>
      <c r="I415" s="43" t="s">
        <v>2525</v>
      </c>
      <c r="J415" s="43" t="s">
        <v>2526</v>
      </c>
      <c r="K415" s="43" t="s">
        <v>750</v>
      </c>
      <c r="L415" s="74" t="s">
        <v>2527</v>
      </c>
      <c r="M415" s="45">
        <v>67000</v>
      </c>
      <c r="N415" s="45">
        <v>134000000</v>
      </c>
      <c r="O415" s="42" t="s">
        <v>2176</v>
      </c>
      <c r="P415" s="79" t="s">
        <v>2733</v>
      </c>
    </row>
    <row r="416" spans="1:16" s="47" customFormat="1" ht="25.5">
      <c r="A416" s="74">
        <f>IF($C416&lt;&gt;"",SUBTOTAL(103,$C$4:$C416),"")</f>
        <v>366</v>
      </c>
      <c r="B416" s="43" t="s">
        <v>2668</v>
      </c>
      <c r="C416" s="74" t="s">
        <v>389</v>
      </c>
      <c r="D416" s="42" t="s">
        <v>630</v>
      </c>
      <c r="E416" s="74" t="s">
        <v>631</v>
      </c>
      <c r="F416" s="43" t="s">
        <v>632</v>
      </c>
      <c r="G416" s="43" t="s">
        <v>749</v>
      </c>
      <c r="H416" s="44">
        <v>4000</v>
      </c>
      <c r="I416" s="43" t="s">
        <v>2669</v>
      </c>
      <c r="J416" s="43" t="s">
        <v>633</v>
      </c>
      <c r="K416" s="43" t="s">
        <v>252</v>
      </c>
      <c r="L416" s="74" t="s">
        <v>713</v>
      </c>
      <c r="M416" s="45">
        <v>1800</v>
      </c>
      <c r="N416" s="45">
        <v>7200000</v>
      </c>
      <c r="O416" s="42" t="s">
        <v>2176</v>
      </c>
      <c r="P416" s="79" t="s">
        <v>2733</v>
      </c>
    </row>
    <row r="417" spans="1:16" s="59" customFormat="1" ht="24">
      <c r="A417" s="75">
        <f>COUNTBLANK($C$4:C417)</f>
        <v>48</v>
      </c>
      <c r="B417" s="88" t="s">
        <v>290</v>
      </c>
      <c r="C417" s="75"/>
      <c r="D417" s="60"/>
      <c r="E417" s="75"/>
      <c r="F417" s="64"/>
      <c r="G417" s="64"/>
      <c r="H417" s="62"/>
      <c r="I417" s="64"/>
      <c r="J417" s="64"/>
      <c r="K417" s="64"/>
      <c r="L417" s="74"/>
      <c r="M417" s="106">
        <v>752750000</v>
      </c>
      <c r="N417" s="106"/>
      <c r="O417" s="78" t="s">
        <v>1428</v>
      </c>
      <c r="P417" s="79" t="s">
        <v>2733</v>
      </c>
    </row>
    <row r="418" spans="1:16" s="47" customFormat="1" ht="25.5">
      <c r="A418" s="74">
        <f>IF($C418&lt;&gt;"",SUBTOTAL(103,$C$4:$C418),"")</f>
        <v>367</v>
      </c>
      <c r="B418" s="43" t="s">
        <v>1425</v>
      </c>
      <c r="C418" s="74" t="s">
        <v>446</v>
      </c>
      <c r="D418" s="42" t="s">
        <v>1421</v>
      </c>
      <c r="E418" s="74" t="s">
        <v>752</v>
      </c>
      <c r="F418" s="43" t="s">
        <v>1426</v>
      </c>
      <c r="G418" s="43" t="s">
        <v>749</v>
      </c>
      <c r="H418" s="44">
        <v>10000</v>
      </c>
      <c r="I418" s="43" t="s">
        <v>570</v>
      </c>
      <c r="J418" s="43" t="s">
        <v>840</v>
      </c>
      <c r="K418" s="43" t="s">
        <v>513</v>
      </c>
      <c r="L418" s="74" t="s">
        <v>1427</v>
      </c>
      <c r="M418" s="45">
        <v>4490</v>
      </c>
      <c r="N418" s="45">
        <v>44900000</v>
      </c>
      <c r="O418" s="42" t="s">
        <v>1428</v>
      </c>
      <c r="P418" s="79" t="s">
        <v>2733</v>
      </c>
    </row>
    <row r="419" spans="1:16" s="47" customFormat="1" ht="25.5">
      <c r="A419" s="74">
        <f>IF($C419&lt;&gt;"",SUBTOTAL(103,$C$4:$C419),"")</f>
        <v>368</v>
      </c>
      <c r="B419" s="43" t="s">
        <v>1435</v>
      </c>
      <c r="C419" s="74" t="s">
        <v>446</v>
      </c>
      <c r="D419" s="42" t="s">
        <v>487</v>
      </c>
      <c r="E419" s="74" t="s">
        <v>515</v>
      </c>
      <c r="F419" s="43" t="s">
        <v>1436</v>
      </c>
      <c r="G419" s="43" t="s">
        <v>749</v>
      </c>
      <c r="H419" s="44">
        <v>6000</v>
      </c>
      <c r="I419" s="43" t="s">
        <v>570</v>
      </c>
      <c r="J419" s="43" t="s">
        <v>840</v>
      </c>
      <c r="K419" s="43" t="s">
        <v>513</v>
      </c>
      <c r="L419" s="74" t="s">
        <v>1437</v>
      </c>
      <c r="M419" s="45">
        <v>8950</v>
      </c>
      <c r="N419" s="45">
        <v>53700000</v>
      </c>
      <c r="O419" s="42" t="s">
        <v>1428</v>
      </c>
      <c r="P419" s="79" t="s">
        <v>2733</v>
      </c>
    </row>
    <row r="420" spans="1:16" s="47" customFormat="1" ht="25.5">
      <c r="A420" s="74">
        <f>IF($C420&lt;&gt;"",SUBTOTAL(103,$C$4:$C420),"")</f>
        <v>369</v>
      </c>
      <c r="B420" s="43" t="s">
        <v>2242</v>
      </c>
      <c r="C420" s="74" t="s">
        <v>446</v>
      </c>
      <c r="D420" s="42" t="s">
        <v>314</v>
      </c>
      <c r="E420" s="74" t="s">
        <v>22</v>
      </c>
      <c r="F420" s="43" t="s">
        <v>195</v>
      </c>
      <c r="G420" s="43" t="s">
        <v>749</v>
      </c>
      <c r="H420" s="44">
        <v>15000</v>
      </c>
      <c r="I420" s="43" t="s">
        <v>2123</v>
      </c>
      <c r="J420" s="43" t="s">
        <v>840</v>
      </c>
      <c r="K420" s="43" t="s">
        <v>513</v>
      </c>
      <c r="L420" s="74" t="s">
        <v>196</v>
      </c>
      <c r="M420" s="45">
        <v>610</v>
      </c>
      <c r="N420" s="45">
        <v>9150000</v>
      </c>
      <c r="O420" s="42" t="s">
        <v>1428</v>
      </c>
      <c r="P420" s="79" t="s">
        <v>2733</v>
      </c>
    </row>
    <row r="421" spans="1:16" s="47" customFormat="1" ht="25.5">
      <c r="A421" s="74">
        <f>IF($C421&lt;&gt;"",SUBTOTAL(103,$C$4:$C421),"")</f>
        <v>370</v>
      </c>
      <c r="B421" s="43" t="s">
        <v>2246</v>
      </c>
      <c r="C421" s="98" t="s">
        <v>446</v>
      </c>
      <c r="D421" s="42" t="s">
        <v>314</v>
      </c>
      <c r="E421" s="74" t="s">
        <v>558</v>
      </c>
      <c r="F421" s="43" t="s">
        <v>2247</v>
      </c>
      <c r="G421" s="43" t="s">
        <v>749</v>
      </c>
      <c r="H421" s="44">
        <v>1500000</v>
      </c>
      <c r="I421" s="43" t="s">
        <v>2248</v>
      </c>
      <c r="J421" s="43" t="s">
        <v>840</v>
      </c>
      <c r="K421" s="43" t="s">
        <v>513</v>
      </c>
      <c r="L421" s="74" t="s">
        <v>2249</v>
      </c>
      <c r="M421" s="99">
        <v>430</v>
      </c>
      <c r="N421" s="99">
        <v>645000000</v>
      </c>
      <c r="O421" s="42" t="s">
        <v>1428</v>
      </c>
      <c r="P421" s="79" t="s">
        <v>2733</v>
      </c>
    </row>
    <row r="422" spans="1:16" s="59" customFormat="1" ht="24">
      <c r="A422" s="75">
        <f>COUNTBLANK($C$4:C422)</f>
        <v>49</v>
      </c>
      <c r="B422" s="88" t="s">
        <v>843</v>
      </c>
      <c r="C422" s="75"/>
      <c r="D422" s="60"/>
      <c r="E422" s="75"/>
      <c r="F422" s="64"/>
      <c r="G422" s="64"/>
      <c r="H422" s="62"/>
      <c r="I422" s="64"/>
      <c r="J422" s="64"/>
      <c r="K422" s="64"/>
      <c r="L422" s="74"/>
      <c r="M422" s="106">
        <v>185800000</v>
      </c>
      <c r="N422" s="106"/>
      <c r="O422" s="78" t="s">
        <v>2544</v>
      </c>
      <c r="P422" s="79" t="s">
        <v>2733</v>
      </c>
    </row>
    <row r="423" spans="1:16" s="47" customFormat="1" ht="38.25">
      <c r="A423" s="74">
        <f>IF($C423&lt;&gt;"",SUBTOTAL(103,$C$4:$C423),"")</f>
        <v>371</v>
      </c>
      <c r="B423" s="43" t="s">
        <v>2539</v>
      </c>
      <c r="C423" s="74" t="s">
        <v>733</v>
      </c>
      <c r="D423" s="42" t="s">
        <v>356</v>
      </c>
      <c r="E423" s="74" t="s">
        <v>431</v>
      </c>
      <c r="F423" s="43" t="s">
        <v>2540</v>
      </c>
      <c r="G423" s="43" t="s">
        <v>550</v>
      </c>
      <c r="H423" s="44">
        <v>2000</v>
      </c>
      <c r="I423" s="43" t="s">
        <v>2541</v>
      </c>
      <c r="J423" s="43" t="s">
        <v>2542</v>
      </c>
      <c r="K423" s="43" t="s">
        <v>737</v>
      </c>
      <c r="L423" s="74" t="s">
        <v>2543</v>
      </c>
      <c r="M423" s="45">
        <v>92900</v>
      </c>
      <c r="N423" s="45">
        <v>185800000</v>
      </c>
      <c r="O423" s="42" t="s">
        <v>2544</v>
      </c>
      <c r="P423" s="79" t="s">
        <v>2733</v>
      </c>
    </row>
    <row r="424" spans="1:16" s="59" customFormat="1" ht="31.5">
      <c r="A424" s="75">
        <f>COUNTBLANK($C$4:C424)</f>
        <v>50</v>
      </c>
      <c r="B424" s="88" t="s">
        <v>2769</v>
      </c>
      <c r="C424" s="75"/>
      <c r="D424" s="60"/>
      <c r="E424" s="75"/>
      <c r="F424" s="64"/>
      <c r="G424" s="64"/>
      <c r="H424" s="62"/>
      <c r="I424" s="64"/>
      <c r="J424" s="64"/>
      <c r="K424" s="64"/>
      <c r="L424" s="74"/>
      <c r="M424" s="106">
        <v>185000000</v>
      </c>
      <c r="N424" s="106"/>
      <c r="O424" s="78" t="s">
        <v>1600</v>
      </c>
      <c r="P424" s="79" t="s">
        <v>2733</v>
      </c>
    </row>
    <row r="425" spans="1:16" s="47" customFormat="1" ht="38.25">
      <c r="A425" s="74">
        <f>IF($C425&lt;&gt;"",SUBTOTAL(103,$C$4:$C425),"")</f>
        <v>372</v>
      </c>
      <c r="B425" s="43" t="s">
        <v>1595</v>
      </c>
      <c r="C425" s="74" t="s">
        <v>389</v>
      </c>
      <c r="D425" s="42" t="s">
        <v>683</v>
      </c>
      <c r="E425" s="74" t="s">
        <v>137</v>
      </c>
      <c r="F425" s="43" t="s">
        <v>1596</v>
      </c>
      <c r="G425" s="43" t="s">
        <v>392</v>
      </c>
      <c r="H425" s="44">
        <v>200</v>
      </c>
      <c r="I425" s="43" t="s">
        <v>1597</v>
      </c>
      <c r="J425" s="43" t="s">
        <v>1598</v>
      </c>
      <c r="K425" s="43" t="s">
        <v>750</v>
      </c>
      <c r="L425" s="74" t="s">
        <v>1599</v>
      </c>
      <c r="M425" s="45">
        <v>925000</v>
      </c>
      <c r="N425" s="45">
        <v>185000000</v>
      </c>
      <c r="O425" s="42" t="s">
        <v>1600</v>
      </c>
      <c r="P425" s="79" t="s">
        <v>2733</v>
      </c>
    </row>
    <row r="426" spans="1:16" s="59" customFormat="1" ht="24">
      <c r="A426" s="75">
        <f>COUNTBLANK($C$4:C426)</f>
        <v>51</v>
      </c>
      <c r="B426" s="88" t="s">
        <v>287</v>
      </c>
      <c r="C426" s="75"/>
      <c r="D426" s="60"/>
      <c r="E426" s="75"/>
      <c r="F426" s="64"/>
      <c r="G426" s="64"/>
      <c r="H426" s="62"/>
      <c r="I426" s="64"/>
      <c r="J426" s="64"/>
      <c r="K426" s="64"/>
      <c r="L426" s="74"/>
      <c r="M426" s="106">
        <v>1743720000</v>
      </c>
      <c r="N426" s="106"/>
      <c r="O426" s="78" t="s">
        <v>949</v>
      </c>
      <c r="P426" s="79" t="s">
        <v>2733</v>
      </c>
    </row>
    <row r="427" spans="1:16" s="47" customFormat="1" ht="25.5">
      <c r="A427" s="74">
        <f>IF($C427&lt;&gt;"",SUBTOTAL(103,$C$4:$C427),"")</f>
        <v>373</v>
      </c>
      <c r="B427" s="43" t="s">
        <v>944</v>
      </c>
      <c r="C427" s="98" t="s">
        <v>389</v>
      </c>
      <c r="D427" s="42" t="s">
        <v>4</v>
      </c>
      <c r="E427" s="74" t="s">
        <v>945</v>
      </c>
      <c r="F427" s="43" t="s">
        <v>4</v>
      </c>
      <c r="G427" s="43" t="s">
        <v>736</v>
      </c>
      <c r="H427" s="44">
        <v>50</v>
      </c>
      <c r="I427" s="43" t="s">
        <v>946</v>
      </c>
      <c r="J427" s="43" t="s">
        <v>633</v>
      </c>
      <c r="K427" s="43" t="s">
        <v>947</v>
      </c>
      <c r="L427" s="74" t="s">
        <v>948</v>
      </c>
      <c r="M427" s="99">
        <v>123900</v>
      </c>
      <c r="N427" s="99">
        <v>6195000</v>
      </c>
      <c r="O427" s="42" t="s">
        <v>949</v>
      </c>
      <c r="P427" s="79" t="s">
        <v>2733</v>
      </c>
    </row>
    <row r="428" spans="1:16" s="47" customFormat="1" ht="25.5">
      <c r="A428" s="74">
        <f>IF($C428&lt;&gt;"",SUBTOTAL(103,$C$4:$C428),"")</f>
        <v>374</v>
      </c>
      <c r="B428" s="43" t="s">
        <v>1026</v>
      </c>
      <c r="C428" s="74" t="s">
        <v>446</v>
      </c>
      <c r="D428" s="42" t="s">
        <v>517</v>
      </c>
      <c r="E428" s="74" t="s">
        <v>760</v>
      </c>
      <c r="F428" s="43" t="s">
        <v>1027</v>
      </c>
      <c r="G428" s="43" t="s">
        <v>749</v>
      </c>
      <c r="H428" s="44">
        <v>10000</v>
      </c>
      <c r="I428" s="43" t="s">
        <v>1028</v>
      </c>
      <c r="J428" s="43" t="s">
        <v>1029</v>
      </c>
      <c r="K428" s="43" t="s">
        <v>884</v>
      </c>
      <c r="L428" s="74" t="s">
        <v>1030</v>
      </c>
      <c r="M428" s="45">
        <v>3600</v>
      </c>
      <c r="N428" s="45">
        <v>36000000</v>
      </c>
      <c r="O428" s="42" t="s">
        <v>949</v>
      </c>
      <c r="P428" s="79" t="s">
        <v>2733</v>
      </c>
    </row>
    <row r="429" spans="1:16" s="47" customFormat="1" ht="25.5">
      <c r="A429" s="74">
        <f>IF($C429&lt;&gt;"",SUBTOTAL(103,$C$4:$C429),"")</f>
        <v>375</v>
      </c>
      <c r="B429" s="43" t="s">
        <v>1121</v>
      </c>
      <c r="C429" s="74" t="s">
        <v>555</v>
      </c>
      <c r="D429" s="42" t="s">
        <v>164</v>
      </c>
      <c r="E429" s="74" t="s">
        <v>438</v>
      </c>
      <c r="F429" s="43" t="s">
        <v>1122</v>
      </c>
      <c r="G429" s="43" t="s">
        <v>749</v>
      </c>
      <c r="H429" s="44">
        <v>30000</v>
      </c>
      <c r="I429" s="43" t="s">
        <v>1123</v>
      </c>
      <c r="J429" s="43" t="s">
        <v>1124</v>
      </c>
      <c r="K429" s="43" t="s">
        <v>513</v>
      </c>
      <c r="L429" s="74" t="s">
        <v>1125</v>
      </c>
      <c r="M429" s="45">
        <v>127</v>
      </c>
      <c r="N429" s="45">
        <v>3810000</v>
      </c>
      <c r="O429" s="42" t="s">
        <v>949</v>
      </c>
      <c r="P429" s="79" t="s">
        <v>2733</v>
      </c>
    </row>
    <row r="430" spans="1:16" s="47" customFormat="1" ht="25.5">
      <c r="A430" s="74">
        <f>IF($C430&lt;&gt;"",SUBTOTAL(103,$C$4:$C430),"")</f>
        <v>376</v>
      </c>
      <c r="B430" s="43" t="s">
        <v>1192</v>
      </c>
      <c r="C430" s="74" t="s">
        <v>446</v>
      </c>
      <c r="D430" s="42" t="s">
        <v>1193</v>
      </c>
      <c r="E430" s="74" t="s">
        <v>558</v>
      </c>
      <c r="F430" s="43" t="s">
        <v>1194</v>
      </c>
      <c r="G430" s="43" t="s">
        <v>749</v>
      </c>
      <c r="H430" s="44">
        <v>3000</v>
      </c>
      <c r="I430" s="43" t="s">
        <v>1195</v>
      </c>
      <c r="J430" s="43" t="s">
        <v>1196</v>
      </c>
      <c r="K430" s="43" t="s">
        <v>884</v>
      </c>
      <c r="L430" s="74" t="s">
        <v>1197</v>
      </c>
      <c r="M430" s="45">
        <v>5990</v>
      </c>
      <c r="N430" s="45">
        <v>17970000</v>
      </c>
      <c r="O430" s="42" t="s">
        <v>949</v>
      </c>
      <c r="P430" s="79" t="s">
        <v>2733</v>
      </c>
    </row>
    <row r="431" spans="1:16" s="47" customFormat="1" ht="25.5">
      <c r="A431" s="74">
        <f>IF($C431&lt;&gt;"",SUBTOTAL(103,$C$4:$C431),"")</f>
        <v>377</v>
      </c>
      <c r="B431" s="43" t="s">
        <v>1499</v>
      </c>
      <c r="C431" s="74" t="s">
        <v>389</v>
      </c>
      <c r="D431" s="42" t="s">
        <v>1500</v>
      </c>
      <c r="E431" s="74" t="s">
        <v>558</v>
      </c>
      <c r="F431" s="43" t="s">
        <v>1501</v>
      </c>
      <c r="G431" s="43" t="s">
        <v>749</v>
      </c>
      <c r="H431" s="44">
        <v>10000</v>
      </c>
      <c r="I431" s="43" t="s">
        <v>1502</v>
      </c>
      <c r="J431" s="43" t="s">
        <v>1503</v>
      </c>
      <c r="K431" s="43" t="s">
        <v>1504</v>
      </c>
      <c r="L431" s="74" t="s">
        <v>1505</v>
      </c>
      <c r="M431" s="45">
        <v>48500</v>
      </c>
      <c r="N431" s="45">
        <v>485000000</v>
      </c>
      <c r="O431" s="42" t="s">
        <v>949</v>
      </c>
      <c r="P431" s="79" t="s">
        <v>2733</v>
      </c>
    </row>
    <row r="432" spans="1:16" s="47" customFormat="1" ht="25.5">
      <c r="A432" s="74">
        <f>IF($C432&lt;&gt;"",SUBTOTAL(103,$C$4:$C432),"")</f>
        <v>378</v>
      </c>
      <c r="B432" s="43" t="s">
        <v>1738</v>
      </c>
      <c r="C432" s="98" t="s">
        <v>446</v>
      </c>
      <c r="D432" s="42" t="s">
        <v>410</v>
      </c>
      <c r="E432" s="74" t="s">
        <v>186</v>
      </c>
      <c r="F432" s="43" t="s">
        <v>1739</v>
      </c>
      <c r="G432" s="43" t="s">
        <v>749</v>
      </c>
      <c r="H432" s="44">
        <v>500000</v>
      </c>
      <c r="I432" s="43" t="s">
        <v>1740</v>
      </c>
      <c r="J432" s="43" t="s">
        <v>1196</v>
      </c>
      <c r="K432" s="43" t="s">
        <v>884</v>
      </c>
      <c r="L432" s="74" t="s">
        <v>1741</v>
      </c>
      <c r="M432" s="99">
        <v>329</v>
      </c>
      <c r="N432" s="99">
        <v>164500000</v>
      </c>
      <c r="O432" s="42" t="s">
        <v>949</v>
      </c>
      <c r="P432" s="79" t="s">
        <v>2733</v>
      </c>
    </row>
    <row r="433" spans="1:16" s="47" customFormat="1" ht="25.5">
      <c r="A433" s="74">
        <f>IF($C433&lt;&gt;"",SUBTOTAL(103,$C$4:$C433),"")</f>
        <v>379</v>
      </c>
      <c r="B433" s="43" t="s">
        <v>1853</v>
      </c>
      <c r="C433" s="74" t="s">
        <v>446</v>
      </c>
      <c r="D433" s="42" t="s">
        <v>885</v>
      </c>
      <c r="E433" s="74" t="s">
        <v>438</v>
      </c>
      <c r="F433" s="43" t="s">
        <v>1854</v>
      </c>
      <c r="G433" s="43" t="s">
        <v>749</v>
      </c>
      <c r="H433" s="44">
        <v>500000</v>
      </c>
      <c r="I433" s="43" t="s">
        <v>1855</v>
      </c>
      <c r="J433" s="43" t="s">
        <v>1196</v>
      </c>
      <c r="K433" s="43" t="s">
        <v>884</v>
      </c>
      <c r="L433" s="74" t="s">
        <v>1856</v>
      </c>
      <c r="M433" s="45">
        <v>888</v>
      </c>
      <c r="N433" s="45">
        <v>444000000</v>
      </c>
      <c r="O433" s="42" t="s">
        <v>949</v>
      </c>
      <c r="P433" s="79" t="s">
        <v>2733</v>
      </c>
    </row>
    <row r="434" spans="1:16" s="47" customFormat="1" ht="25.5">
      <c r="A434" s="74">
        <f>IF($C434&lt;&gt;"",SUBTOTAL(103,$C$4:$C434),"")</f>
        <v>380</v>
      </c>
      <c r="B434" s="43" t="s">
        <v>1879</v>
      </c>
      <c r="C434" s="74" t="s">
        <v>446</v>
      </c>
      <c r="D434" s="42" t="s">
        <v>1875</v>
      </c>
      <c r="E434" s="74" t="s">
        <v>438</v>
      </c>
      <c r="F434" s="43" t="s">
        <v>1880</v>
      </c>
      <c r="G434" s="43" t="s">
        <v>749</v>
      </c>
      <c r="H434" s="44">
        <v>300000</v>
      </c>
      <c r="I434" s="43" t="s">
        <v>1881</v>
      </c>
      <c r="J434" s="43" t="s">
        <v>1882</v>
      </c>
      <c r="K434" s="43" t="s">
        <v>884</v>
      </c>
      <c r="L434" s="74" t="s">
        <v>1883</v>
      </c>
      <c r="M434" s="45">
        <v>1100</v>
      </c>
      <c r="N434" s="45">
        <v>330000000</v>
      </c>
      <c r="O434" s="42" t="s">
        <v>949</v>
      </c>
      <c r="P434" s="79" t="s">
        <v>2733</v>
      </c>
    </row>
    <row r="435" spans="1:16" s="47" customFormat="1" ht="25.5">
      <c r="A435" s="74">
        <f>IF($C435&lt;&gt;"",SUBTOTAL(103,$C$4:$C435),"")</f>
        <v>381</v>
      </c>
      <c r="B435" s="43" t="s">
        <v>2080</v>
      </c>
      <c r="C435" s="74" t="s">
        <v>389</v>
      </c>
      <c r="D435" s="42" t="s">
        <v>46</v>
      </c>
      <c r="E435" s="74" t="s">
        <v>762</v>
      </c>
      <c r="F435" s="43" t="s">
        <v>2081</v>
      </c>
      <c r="G435" s="43" t="s">
        <v>392</v>
      </c>
      <c r="H435" s="44">
        <v>1000</v>
      </c>
      <c r="I435" s="43" t="s">
        <v>166</v>
      </c>
      <c r="J435" s="43" t="s">
        <v>643</v>
      </c>
      <c r="K435" s="43" t="s">
        <v>947</v>
      </c>
      <c r="L435" s="74" t="s">
        <v>2082</v>
      </c>
      <c r="M435" s="45">
        <v>39000</v>
      </c>
      <c r="N435" s="45">
        <v>39000000</v>
      </c>
      <c r="O435" s="42" t="s">
        <v>949</v>
      </c>
      <c r="P435" s="79" t="s">
        <v>2733</v>
      </c>
    </row>
    <row r="436" spans="1:16" s="47" customFormat="1" ht="38.25">
      <c r="A436" s="74">
        <f>IF($C436&lt;&gt;"",SUBTOTAL(103,$C$4:$C436),"")</f>
        <v>382</v>
      </c>
      <c r="B436" s="43" t="s">
        <v>2164</v>
      </c>
      <c r="C436" s="74" t="s">
        <v>555</v>
      </c>
      <c r="D436" s="42" t="s">
        <v>744</v>
      </c>
      <c r="E436" s="74" t="s">
        <v>745</v>
      </c>
      <c r="F436" s="43" t="s">
        <v>167</v>
      </c>
      <c r="G436" s="43" t="s">
        <v>749</v>
      </c>
      <c r="H436" s="44">
        <v>300000</v>
      </c>
      <c r="I436" s="43" t="s">
        <v>2165</v>
      </c>
      <c r="J436" s="43" t="s">
        <v>165</v>
      </c>
      <c r="K436" s="43" t="s">
        <v>513</v>
      </c>
      <c r="L436" s="74" t="s">
        <v>2166</v>
      </c>
      <c r="M436" s="45">
        <v>454</v>
      </c>
      <c r="N436" s="45">
        <v>136200000</v>
      </c>
      <c r="O436" s="42" t="s">
        <v>949</v>
      </c>
      <c r="P436" s="79" t="s">
        <v>2733</v>
      </c>
    </row>
    <row r="437" spans="1:16" s="47" customFormat="1" ht="25.5">
      <c r="A437" s="74">
        <f>IF($C437&lt;&gt;"",SUBTOTAL(103,$C$4:$C437),"")</f>
        <v>383</v>
      </c>
      <c r="B437" s="43" t="s">
        <v>2595</v>
      </c>
      <c r="C437" s="74" t="s">
        <v>389</v>
      </c>
      <c r="D437" s="42" t="s">
        <v>805</v>
      </c>
      <c r="E437" s="74" t="s">
        <v>574</v>
      </c>
      <c r="F437" s="43" t="s">
        <v>2596</v>
      </c>
      <c r="G437" s="43" t="s">
        <v>749</v>
      </c>
      <c r="H437" s="44">
        <v>20000</v>
      </c>
      <c r="I437" s="43" t="s">
        <v>2597</v>
      </c>
      <c r="J437" s="43" t="s">
        <v>643</v>
      </c>
      <c r="K437" s="43" t="s">
        <v>947</v>
      </c>
      <c r="L437" s="74" t="s">
        <v>2598</v>
      </c>
      <c r="M437" s="45">
        <v>1548</v>
      </c>
      <c r="N437" s="45">
        <v>30960000</v>
      </c>
      <c r="O437" s="42" t="s">
        <v>949</v>
      </c>
      <c r="P437" s="79" t="s">
        <v>2733</v>
      </c>
    </row>
    <row r="438" spans="1:16" s="47" customFormat="1" ht="38.25">
      <c r="A438" s="74">
        <f>IF($C438&lt;&gt;"",SUBTOTAL(103,$C$4:$C438),"")</f>
        <v>384</v>
      </c>
      <c r="B438" s="43" t="s">
        <v>2599</v>
      </c>
      <c r="C438" s="74" t="s">
        <v>389</v>
      </c>
      <c r="D438" s="42" t="s">
        <v>805</v>
      </c>
      <c r="E438" s="74" t="s">
        <v>806</v>
      </c>
      <c r="F438" s="43" t="s">
        <v>168</v>
      </c>
      <c r="G438" s="43" t="s">
        <v>392</v>
      </c>
      <c r="H438" s="44">
        <v>1500</v>
      </c>
      <c r="I438" s="43" t="s">
        <v>2600</v>
      </c>
      <c r="J438" s="43" t="s">
        <v>643</v>
      </c>
      <c r="K438" s="43" t="s">
        <v>947</v>
      </c>
      <c r="L438" s="74" t="s">
        <v>2601</v>
      </c>
      <c r="M438" s="45">
        <v>22890</v>
      </c>
      <c r="N438" s="45">
        <v>34335000</v>
      </c>
      <c r="O438" s="42" t="s">
        <v>949</v>
      </c>
      <c r="P438" s="79" t="s">
        <v>2733</v>
      </c>
    </row>
    <row r="439" spans="1:16" s="47" customFormat="1" ht="38.25">
      <c r="A439" s="74">
        <f>IF($C439&lt;&gt;"",SUBTOTAL(103,$C$4:$C439),"")</f>
        <v>385</v>
      </c>
      <c r="B439" s="43" t="s">
        <v>2711</v>
      </c>
      <c r="C439" s="74" t="s">
        <v>555</v>
      </c>
      <c r="D439" s="42" t="s">
        <v>146</v>
      </c>
      <c r="E439" s="74" t="s">
        <v>147</v>
      </c>
      <c r="F439" s="43" t="s">
        <v>146</v>
      </c>
      <c r="G439" s="43" t="s">
        <v>749</v>
      </c>
      <c r="H439" s="44">
        <v>30000</v>
      </c>
      <c r="I439" s="43" t="s">
        <v>311</v>
      </c>
      <c r="J439" s="43" t="s">
        <v>1124</v>
      </c>
      <c r="K439" s="43" t="s">
        <v>513</v>
      </c>
      <c r="L439" s="74" t="s">
        <v>2712</v>
      </c>
      <c r="M439" s="45">
        <v>525</v>
      </c>
      <c r="N439" s="45">
        <v>15750000</v>
      </c>
      <c r="O439" s="42" t="s">
        <v>949</v>
      </c>
      <c r="P439" s="79" t="s">
        <v>2733</v>
      </c>
    </row>
    <row r="440" spans="1:16" s="59" customFormat="1" ht="24">
      <c r="A440" s="75">
        <f>COUNTBLANK($C$4:C440)</f>
        <v>52</v>
      </c>
      <c r="B440" s="88" t="s">
        <v>2770</v>
      </c>
      <c r="C440" s="75"/>
      <c r="D440" s="60"/>
      <c r="E440" s="75"/>
      <c r="F440" s="64"/>
      <c r="G440" s="64"/>
      <c r="H440" s="62"/>
      <c r="I440" s="64"/>
      <c r="J440" s="64"/>
      <c r="K440" s="64"/>
      <c r="L440" s="74"/>
      <c r="M440" s="106">
        <v>246823500</v>
      </c>
      <c r="N440" s="106"/>
      <c r="O440" s="78" t="s">
        <v>1295</v>
      </c>
      <c r="P440" s="79" t="s">
        <v>2733</v>
      </c>
    </row>
    <row r="441" spans="1:16" s="47" customFormat="1" ht="25.5">
      <c r="A441" s="74">
        <f>IF($C441&lt;&gt;"",SUBTOTAL(103,$C$4:$C441),"")</f>
        <v>386</v>
      </c>
      <c r="B441" s="43" t="s">
        <v>1290</v>
      </c>
      <c r="C441" s="74" t="s">
        <v>555</v>
      </c>
      <c r="D441" s="42" t="s">
        <v>1291</v>
      </c>
      <c r="E441" s="74" t="s">
        <v>558</v>
      </c>
      <c r="F441" s="43" t="s">
        <v>1292</v>
      </c>
      <c r="G441" s="43" t="s">
        <v>749</v>
      </c>
      <c r="H441" s="44">
        <v>15000</v>
      </c>
      <c r="I441" s="43" t="s">
        <v>1293</v>
      </c>
      <c r="J441" s="43" t="s">
        <v>493</v>
      </c>
      <c r="K441" s="43" t="s">
        <v>513</v>
      </c>
      <c r="L441" s="74" t="s">
        <v>1294</v>
      </c>
      <c r="M441" s="45">
        <v>2706.9</v>
      </c>
      <c r="N441" s="45">
        <v>40603500</v>
      </c>
      <c r="O441" s="42" t="s">
        <v>1295</v>
      </c>
      <c r="P441" s="79" t="s">
        <v>2733</v>
      </c>
    </row>
    <row r="442" spans="1:16" s="47" customFormat="1" ht="25.5">
      <c r="A442" s="74">
        <f>IF($C442&lt;&gt;"",SUBTOTAL(103,$C$4:$C442),"")</f>
        <v>387</v>
      </c>
      <c r="B442" s="43" t="s">
        <v>1304</v>
      </c>
      <c r="C442" s="74" t="s">
        <v>555</v>
      </c>
      <c r="D442" s="42" t="s">
        <v>1305</v>
      </c>
      <c r="E442" s="74" t="s">
        <v>739</v>
      </c>
      <c r="F442" s="43" t="s">
        <v>1306</v>
      </c>
      <c r="G442" s="43" t="s">
        <v>749</v>
      </c>
      <c r="H442" s="44">
        <v>200000</v>
      </c>
      <c r="I442" s="43" t="s">
        <v>1307</v>
      </c>
      <c r="J442" s="43" t="s">
        <v>493</v>
      </c>
      <c r="K442" s="43" t="s">
        <v>513</v>
      </c>
      <c r="L442" s="74" t="s">
        <v>1308</v>
      </c>
      <c r="M442" s="45">
        <v>684.6</v>
      </c>
      <c r="N442" s="45">
        <v>136920000</v>
      </c>
      <c r="O442" s="42" t="s">
        <v>1295</v>
      </c>
      <c r="P442" s="79" t="s">
        <v>2733</v>
      </c>
    </row>
    <row r="443" spans="1:16" s="47" customFormat="1" ht="25.5">
      <c r="A443" s="74">
        <f>IF($C443&lt;&gt;"",SUBTOTAL(103,$C$4:$C443),"")</f>
        <v>388</v>
      </c>
      <c r="B443" s="43" t="s">
        <v>2378</v>
      </c>
      <c r="C443" s="98" t="s">
        <v>555</v>
      </c>
      <c r="D443" s="42" t="s">
        <v>728</v>
      </c>
      <c r="E443" s="74" t="s">
        <v>2379</v>
      </c>
      <c r="F443" s="43" t="s">
        <v>21</v>
      </c>
      <c r="G443" s="43" t="s">
        <v>736</v>
      </c>
      <c r="H443" s="44">
        <v>30000</v>
      </c>
      <c r="I443" s="43" t="s">
        <v>2380</v>
      </c>
      <c r="J443" s="43" t="s">
        <v>493</v>
      </c>
      <c r="K443" s="43" t="s">
        <v>513</v>
      </c>
      <c r="L443" s="74" t="s">
        <v>2381</v>
      </c>
      <c r="M443" s="99">
        <v>2310</v>
      </c>
      <c r="N443" s="99">
        <v>69300000</v>
      </c>
      <c r="O443" s="42" t="s">
        <v>1295</v>
      </c>
      <c r="P443" s="79" t="s">
        <v>2733</v>
      </c>
    </row>
    <row r="444" spans="1:16" s="59" customFormat="1" ht="24">
      <c r="A444" s="75">
        <f>COUNTBLANK($C$4:C444)</f>
        <v>53</v>
      </c>
      <c r="B444" s="88" t="s">
        <v>283</v>
      </c>
      <c r="C444" s="75"/>
      <c r="D444" s="60"/>
      <c r="E444" s="75"/>
      <c r="F444" s="64"/>
      <c r="G444" s="64"/>
      <c r="H444" s="62"/>
      <c r="I444" s="64"/>
      <c r="J444" s="64"/>
      <c r="K444" s="64"/>
      <c r="L444" s="74"/>
      <c r="M444" s="106">
        <v>847060000</v>
      </c>
      <c r="N444" s="106"/>
      <c r="O444" s="78" t="s">
        <v>1106</v>
      </c>
      <c r="P444" s="79" t="s">
        <v>2733</v>
      </c>
    </row>
    <row r="445" spans="1:16" s="47" customFormat="1" ht="47.25" customHeight="1">
      <c r="A445" s="74">
        <f>IF($C445&lt;&gt;"",SUBTOTAL(103,$C$4:$C445),"")</f>
        <v>389</v>
      </c>
      <c r="B445" s="43" t="s">
        <v>1101</v>
      </c>
      <c r="C445" s="74" t="s">
        <v>555</v>
      </c>
      <c r="D445" s="42" t="s">
        <v>1102</v>
      </c>
      <c r="E445" s="74" t="s">
        <v>149</v>
      </c>
      <c r="F445" s="43" t="s">
        <v>1103</v>
      </c>
      <c r="G445" s="43" t="s">
        <v>749</v>
      </c>
      <c r="H445" s="44">
        <v>240000</v>
      </c>
      <c r="I445" s="43" t="s">
        <v>1104</v>
      </c>
      <c r="J445" s="43" t="s">
        <v>655</v>
      </c>
      <c r="K445" s="43" t="s">
        <v>513</v>
      </c>
      <c r="L445" s="74" t="s">
        <v>1105</v>
      </c>
      <c r="M445" s="45">
        <v>38</v>
      </c>
      <c r="N445" s="45">
        <v>9120000</v>
      </c>
      <c r="O445" s="42" t="s">
        <v>1106</v>
      </c>
      <c r="P445" s="79" t="s">
        <v>2733</v>
      </c>
    </row>
    <row r="446" spans="1:16" s="47" customFormat="1" ht="47.25" customHeight="1">
      <c r="A446" s="74">
        <f>IF($C446&lt;&gt;"",SUBTOTAL(103,$C$4:$C446),"")</f>
        <v>390</v>
      </c>
      <c r="B446" s="43" t="s">
        <v>1107</v>
      </c>
      <c r="C446" s="74" t="s">
        <v>555</v>
      </c>
      <c r="D446" s="42" t="s">
        <v>162</v>
      </c>
      <c r="E446" s="74" t="s">
        <v>163</v>
      </c>
      <c r="F446" s="43" t="s">
        <v>202</v>
      </c>
      <c r="G446" s="43" t="s">
        <v>749</v>
      </c>
      <c r="H446" s="44">
        <v>900000</v>
      </c>
      <c r="I446" s="43" t="s">
        <v>1108</v>
      </c>
      <c r="J446" s="43" t="s">
        <v>655</v>
      </c>
      <c r="K446" s="43" t="s">
        <v>513</v>
      </c>
      <c r="L446" s="74" t="s">
        <v>203</v>
      </c>
      <c r="M446" s="45">
        <v>56</v>
      </c>
      <c r="N446" s="45">
        <v>50400000</v>
      </c>
      <c r="O446" s="42" t="s">
        <v>1106</v>
      </c>
      <c r="P446" s="79" t="s">
        <v>2733</v>
      </c>
    </row>
    <row r="447" spans="1:16" s="47" customFormat="1" ht="47.25" customHeight="1">
      <c r="A447" s="74">
        <f>IF($C447&lt;&gt;"",SUBTOTAL(103,$C$4:$C447),"")</f>
        <v>391</v>
      </c>
      <c r="B447" s="43" t="s">
        <v>1179</v>
      </c>
      <c r="C447" s="98" t="s">
        <v>555</v>
      </c>
      <c r="D447" s="42" t="s">
        <v>12</v>
      </c>
      <c r="E447" s="74" t="s">
        <v>558</v>
      </c>
      <c r="F447" s="43" t="s">
        <v>1180</v>
      </c>
      <c r="G447" s="43" t="s">
        <v>749</v>
      </c>
      <c r="H447" s="44">
        <v>900000</v>
      </c>
      <c r="I447" s="43" t="s">
        <v>1181</v>
      </c>
      <c r="J447" s="43" t="s">
        <v>655</v>
      </c>
      <c r="K447" s="43" t="s">
        <v>513</v>
      </c>
      <c r="L447" s="74" t="s">
        <v>1182</v>
      </c>
      <c r="M447" s="99">
        <v>506</v>
      </c>
      <c r="N447" s="99">
        <v>455400000</v>
      </c>
      <c r="O447" s="42" t="s">
        <v>1106</v>
      </c>
      <c r="P447" s="79" t="s">
        <v>2733</v>
      </c>
    </row>
    <row r="448" spans="1:16" s="47" customFormat="1" ht="47.25" customHeight="1">
      <c r="A448" s="74">
        <f>IF($C448&lt;&gt;"",SUBTOTAL(103,$C$4:$C448),"")</f>
        <v>392</v>
      </c>
      <c r="B448" s="43" t="s">
        <v>1198</v>
      </c>
      <c r="C448" s="74" t="s">
        <v>555</v>
      </c>
      <c r="D448" s="42" t="s">
        <v>475</v>
      </c>
      <c r="E448" s="74" t="s">
        <v>558</v>
      </c>
      <c r="F448" s="43" t="s">
        <v>476</v>
      </c>
      <c r="G448" s="43" t="s">
        <v>749</v>
      </c>
      <c r="H448" s="44">
        <v>60000</v>
      </c>
      <c r="I448" s="43" t="s">
        <v>1181</v>
      </c>
      <c r="J448" s="43" t="s">
        <v>655</v>
      </c>
      <c r="K448" s="43" t="s">
        <v>513</v>
      </c>
      <c r="L448" s="74" t="s">
        <v>1199</v>
      </c>
      <c r="M448" s="45">
        <v>712</v>
      </c>
      <c r="N448" s="45">
        <v>42720000</v>
      </c>
      <c r="O448" s="42" t="s">
        <v>1106</v>
      </c>
      <c r="P448" s="79" t="s">
        <v>2733</v>
      </c>
    </row>
    <row r="449" spans="1:16" s="47" customFormat="1" ht="47.25" customHeight="1">
      <c r="A449" s="74">
        <f>IF($C449&lt;&gt;"",SUBTOTAL(103,$C$4:$C449),"")</f>
        <v>393</v>
      </c>
      <c r="B449" s="43" t="s">
        <v>1376</v>
      </c>
      <c r="C449" s="98" t="s">
        <v>555</v>
      </c>
      <c r="D449" s="42" t="s">
        <v>646</v>
      </c>
      <c r="E449" s="74" t="s">
        <v>479</v>
      </c>
      <c r="F449" s="43" t="s">
        <v>402</v>
      </c>
      <c r="G449" s="43" t="s">
        <v>749</v>
      </c>
      <c r="H449" s="44">
        <v>20000</v>
      </c>
      <c r="I449" s="43" t="s">
        <v>1377</v>
      </c>
      <c r="J449" s="43" t="s">
        <v>655</v>
      </c>
      <c r="K449" s="43" t="s">
        <v>513</v>
      </c>
      <c r="L449" s="74" t="s">
        <v>204</v>
      </c>
      <c r="M449" s="99">
        <v>214</v>
      </c>
      <c r="N449" s="99">
        <v>4280000</v>
      </c>
      <c r="O449" s="42" t="s">
        <v>1106</v>
      </c>
      <c r="P449" s="79" t="s">
        <v>2733</v>
      </c>
    </row>
    <row r="450" spans="1:16" s="47" customFormat="1" ht="47.25" customHeight="1">
      <c r="A450" s="74">
        <f>IF($C450&lt;&gt;"",SUBTOTAL(103,$C$4:$C450),"")</f>
        <v>394</v>
      </c>
      <c r="B450" s="43" t="s">
        <v>1385</v>
      </c>
      <c r="C450" s="74" t="s">
        <v>555</v>
      </c>
      <c r="D450" s="42" t="s">
        <v>72</v>
      </c>
      <c r="E450" s="74" t="s">
        <v>558</v>
      </c>
      <c r="F450" s="43" t="s">
        <v>72</v>
      </c>
      <c r="G450" s="43" t="s">
        <v>749</v>
      </c>
      <c r="H450" s="44">
        <v>1000</v>
      </c>
      <c r="I450" s="43" t="s">
        <v>1386</v>
      </c>
      <c r="J450" s="43" t="s">
        <v>655</v>
      </c>
      <c r="K450" s="43" t="s">
        <v>513</v>
      </c>
      <c r="L450" s="74" t="s">
        <v>1387</v>
      </c>
      <c r="M450" s="45">
        <v>440</v>
      </c>
      <c r="N450" s="45">
        <v>440000</v>
      </c>
      <c r="O450" s="42" t="s">
        <v>1106</v>
      </c>
      <c r="P450" s="79" t="s">
        <v>2733</v>
      </c>
    </row>
    <row r="451" spans="1:16" s="47" customFormat="1" ht="47.25" customHeight="1">
      <c r="A451" s="74">
        <f>IF($C451&lt;&gt;"",SUBTOTAL(103,$C$4:$C451),"")</f>
        <v>395</v>
      </c>
      <c r="B451" s="43" t="s">
        <v>2035</v>
      </c>
      <c r="C451" s="74" t="s">
        <v>555</v>
      </c>
      <c r="D451" s="42" t="s">
        <v>307</v>
      </c>
      <c r="E451" s="74" t="s">
        <v>745</v>
      </c>
      <c r="F451" s="43" t="s">
        <v>100</v>
      </c>
      <c r="G451" s="43" t="s">
        <v>749</v>
      </c>
      <c r="H451" s="44">
        <v>80000</v>
      </c>
      <c r="I451" s="43" t="s">
        <v>2036</v>
      </c>
      <c r="J451" s="43" t="s">
        <v>655</v>
      </c>
      <c r="K451" s="43" t="s">
        <v>513</v>
      </c>
      <c r="L451" s="74" t="s">
        <v>101</v>
      </c>
      <c r="M451" s="45">
        <v>110</v>
      </c>
      <c r="N451" s="45">
        <v>8800000</v>
      </c>
      <c r="O451" s="42" t="s">
        <v>1106</v>
      </c>
      <c r="P451" s="79" t="s">
        <v>2733</v>
      </c>
    </row>
    <row r="452" spans="1:16" s="47" customFormat="1" ht="47.25" customHeight="1">
      <c r="A452" s="74">
        <f>IF($C452&lt;&gt;"",SUBTOTAL(103,$C$4:$C452),"")</f>
        <v>396</v>
      </c>
      <c r="B452" s="43" t="s">
        <v>2072</v>
      </c>
      <c r="C452" s="98" t="s">
        <v>555</v>
      </c>
      <c r="D452" s="42" t="s">
        <v>2073</v>
      </c>
      <c r="E452" s="74" t="s">
        <v>745</v>
      </c>
      <c r="F452" s="43" t="s">
        <v>2074</v>
      </c>
      <c r="G452" s="43" t="s">
        <v>749</v>
      </c>
      <c r="H452" s="44">
        <v>100000</v>
      </c>
      <c r="I452" s="43" t="s">
        <v>2075</v>
      </c>
      <c r="J452" s="43" t="s">
        <v>655</v>
      </c>
      <c r="K452" s="43" t="s">
        <v>513</v>
      </c>
      <c r="L452" s="74" t="s">
        <v>2076</v>
      </c>
      <c r="M452" s="99">
        <v>345</v>
      </c>
      <c r="N452" s="99">
        <v>34500000</v>
      </c>
      <c r="O452" s="42" t="s">
        <v>1106</v>
      </c>
      <c r="P452" s="79" t="s">
        <v>2733</v>
      </c>
    </row>
    <row r="453" spans="1:16" s="47" customFormat="1" ht="47.25" customHeight="1">
      <c r="A453" s="74">
        <f>IF($C453&lt;&gt;"",SUBTOTAL(103,$C$4:$C453),"")</f>
        <v>397</v>
      </c>
      <c r="B453" s="43" t="s">
        <v>2270</v>
      </c>
      <c r="C453" s="74" t="s">
        <v>555</v>
      </c>
      <c r="D453" s="42" t="s">
        <v>83</v>
      </c>
      <c r="E453" s="74" t="s">
        <v>186</v>
      </c>
      <c r="F453" s="43" t="s">
        <v>2271</v>
      </c>
      <c r="G453" s="43" t="s">
        <v>749</v>
      </c>
      <c r="H453" s="44">
        <v>20000</v>
      </c>
      <c r="I453" s="43" t="s">
        <v>2272</v>
      </c>
      <c r="J453" s="43" t="s">
        <v>655</v>
      </c>
      <c r="K453" s="43" t="s">
        <v>513</v>
      </c>
      <c r="L453" s="74" t="s">
        <v>2273</v>
      </c>
      <c r="M453" s="45">
        <v>150</v>
      </c>
      <c r="N453" s="45">
        <v>3000000</v>
      </c>
      <c r="O453" s="42" t="s">
        <v>1106</v>
      </c>
      <c r="P453" s="79" t="s">
        <v>2733</v>
      </c>
    </row>
    <row r="454" spans="1:16" s="47" customFormat="1" ht="47.25" customHeight="1">
      <c r="A454" s="74">
        <f>IF($C454&lt;&gt;"",SUBTOTAL(103,$C$4:$C454),"")</f>
        <v>398</v>
      </c>
      <c r="B454" s="43" t="s">
        <v>2274</v>
      </c>
      <c r="C454" s="74" t="s">
        <v>555</v>
      </c>
      <c r="D454" s="42" t="s">
        <v>2275</v>
      </c>
      <c r="E454" s="74" t="s">
        <v>760</v>
      </c>
      <c r="F454" s="43" t="s">
        <v>2276</v>
      </c>
      <c r="G454" s="43" t="s">
        <v>749</v>
      </c>
      <c r="H454" s="44">
        <v>15000</v>
      </c>
      <c r="I454" s="43" t="s">
        <v>2277</v>
      </c>
      <c r="J454" s="43" t="s">
        <v>655</v>
      </c>
      <c r="K454" s="43" t="s">
        <v>513</v>
      </c>
      <c r="L454" s="74" t="s">
        <v>2278</v>
      </c>
      <c r="M454" s="45">
        <v>330</v>
      </c>
      <c r="N454" s="45">
        <v>4950000</v>
      </c>
      <c r="O454" s="42" t="s">
        <v>1106</v>
      </c>
      <c r="P454" s="79" t="s">
        <v>2733</v>
      </c>
    </row>
    <row r="455" spans="1:16" s="47" customFormat="1" ht="47.25" customHeight="1">
      <c r="A455" s="74">
        <f>IF($C455&lt;&gt;"",SUBTOTAL(103,$C$4:$C455),"")</f>
        <v>399</v>
      </c>
      <c r="B455" s="43" t="s">
        <v>2437</v>
      </c>
      <c r="C455" s="74" t="s">
        <v>555</v>
      </c>
      <c r="D455" s="42" t="s">
        <v>379</v>
      </c>
      <c r="E455" s="74" t="s">
        <v>163</v>
      </c>
      <c r="F455" s="43" t="s">
        <v>2438</v>
      </c>
      <c r="G455" s="43" t="s">
        <v>749</v>
      </c>
      <c r="H455" s="44">
        <v>10000</v>
      </c>
      <c r="I455" s="43" t="s">
        <v>2439</v>
      </c>
      <c r="J455" s="43" t="s">
        <v>655</v>
      </c>
      <c r="K455" s="43" t="s">
        <v>513</v>
      </c>
      <c r="L455" s="74" t="s">
        <v>2440</v>
      </c>
      <c r="M455" s="45">
        <v>80</v>
      </c>
      <c r="N455" s="45">
        <v>800000</v>
      </c>
      <c r="O455" s="42" t="s">
        <v>1106</v>
      </c>
      <c r="P455" s="79" t="s">
        <v>2733</v>
      </c>
    </row>
    <row r="456" spans="1:16" s="47" customFormat="1" ht="47.25" customHeight="1">
      <c r="A456" s="74">
        <f>IF($C456&lt;&gt;"",SUBTOTAL(103,$C$4:$C456),"")</f>
        <v>400</v>
      </c>
      <c r="B456" s="43" t="s">
        <v>2446</v>
      </c>
      <c r="C456" s="98" t="s">
        <v>555</v>
      </c>
      <c r="D456" s="42" t="s">
        <v>2447</v>
      </c>
      <c r="E456" s="74" t="s">
        <v>2448</v>
      </c>
      <c r="F456" s="43" t="s">
        <v>2449</v>
      </c>
      <c r="G456" s="43" t="s">
        <v>749</v>
      </c>
      <c r="H456" s="44">
        <v>10000</v>
      </c>
      <c r="I456" s="43" t="s">
        <v>2450</v>
      </c>
      <c r="J456" s="43" t="s">
        <v>655</v>
      </c>
      <c r="K456" s="43" t="s">
        <v>513</v>
      </c>
      <c r="L456" s="74" t="s">
        <v>2451</v>
      </c>
      <c r="M456" s="99">
        <v>115</v>
      </c>
      <c r="N456" s="99">
        <v>1150000</v>
      </c>
      <c r="O456" s="42" t="s">
        <v>1106</v>
      </c>
      <c r="P456" s="79" t="s">
        <v>2733</v>
      </c>
    </row>
    <row r="457" spans="1:16" s="47" customFormat="1" ht="47.25" customHeight="1">
      <c r="A457" s="74">
        <f>IF($C457&lt;&gt;"",SUBTOTAL(103,$C$4:$C457),"")</f>
        <v>401</v>
      </c>
      <c r="B457" s="43" t="s">
        <v>2468</v>
      </c>
      <c r="C457" s="74" t="s">
        <v>555</v>
      </c>
      <c r="D457" s="42" t="s">
        <v>2469</v>
      </c>
      <c r="E457" s="74" t="s">
        <v>137</v>
      </c>
      <c r="F457" s="43" t="s">
        <v>2470</v>
      </c>
      <c r="G457" s="43" t="s">
        <v>749</v>
      </c>
      <c r="H457" s="44">
        <v>100000</v>
      </c>
      <c r="I457" s="43" t="s">
        <v>1074</v>
      </c>
      <c r="J457" s="43" t="s">
        <v>655</v>
      </c>
      <c r="K457" s="43" t="s">
        <v>513</v>
      </c>
      <c r="L457" s="74" t="s">
        <v>2471</v>
      </c>
      <c r="M457" s="45">
        <v>290</v>
      </c>
      <c r="N457" s="45">
        <v>29000000</v>
      </c>
      <c r="O457" s="42" t="s">
        <v>1106</v>
      </c>
      <c r="P457" s="79" t="s">
        <v>2733</v>
      </c>
    </row>
    <row r="458" spans="1:16" s="47" customFormat="1" ht="47.25" customHeight="1">
      <c r="A458" s="74">
        <f>IF($C458&lt;&gt;"",SUBTOTAL(103,$C$4:$C458),"")</f>
        <v>402</v>
      </c>
      <c r="B458" s="43" t="s">
        <v>2690</v>
      </c>
      <c r="C458" s="74" t="s">
        <v>555</v>
      </c>
      <c r="D458" s="42" t="s">
        <v>541</v>
      </c>
      <c r="E458" s="74" t="s">
        <v>438</v>
      </c>
      <c r="F458" s="43" t="s">
        <v>541</v>
      </c>
      <c r="G458" s="43" t="s">
        <v>749</v>
      </c>
      <c r="H458" s="44">
        <v>2500000</v>
      </c>
      <c r="I458" s="43" t="s">
        <v>2691</v>
      </c>
      <c r="J458" s="43" t="s">
        <v>655</v>
      </c>
      <c r="K458" s="43" t="s">
        <v>513</v>
      </c>
      <c r="L458" s="74" t="s">
        <v>2692</v>
      </c>
      <c r="M458" s="45">
        <v>29</v>
      </c>
      <c r="N458" s="45">
        <v>72500000</v>
      </c>
      <c r="O458" s="42" t="s">
        <v>1106</v>
      </c>
      <c r="P458" s="79" t="s">
        <v>2733</v>
      </c>
    </row>
    <row r="459" spans="1:16" s="47" customFormat="1" ht="47.25" customHeight="1">
      <c r="A459" s="74">
        <f>IF($C459&lt;&gt;"",SUBTOTAL(103,$C$4:$C459),"")</f>
        <v>403</v>
      </c>
      <c r="B459" s="43" t="s">
        <v>2702</v>
      </c>
      <c r="C459" s="74" t="s">
        <v>555</v>
      </c>
      <c r="D459" s="42" t="s">
        <v>781</v>
      </c>
      <c r="E459" s="74" t="s">
        <v>163</v>
      </c>
      <c r="F459" s="43" t="s">
        <v>2703</v>
      </c>
      <c r="G459" s="43" t="s">
        <v>749</v>
      </c>
      <c r="H459" s="44">
        <v>2500000</v>
      </c>
      <c r="I459" s="43" t="s">
        <v>1104</v>
      </c>
      <c r="J459" s="43" t="s">
        <v>655</v>
      </c>
      <c r="K459" s="43" t="s">
        <v>513</v>
      </c>
      <c r="L459" s="74" t="s">
        <v>2704</v>
      </c>
      <c r="M459" s="45">
        <v>50</v>
      </c>
      <c r="N459" s="45">
        <v>125000000</v>
      </c>
      <c r="O459" s="42" t="s">
        <v>1106</v>
      </c>
      <c r="P459" s="79" t="s">
        <v>2733</v>
      </c>
    </row>
    <row r="460" spans="1:16" s="47" customFormat="1" ht="47.25" customHeight="1">
      <c r="A460" s="74">
        <f>IF($C460&lt;&gt;"",SUBTOTAL(103,$C$4:$C460),"")</f>
        <v>404</v>
      </c>
      <c r="B460" s="43" t="s">
        <v>2718</v>
      </c>
      <c r="C460" s="74" t="s">
        <v>555</v>
      </c>
      <c r="D460" s="42" t="s">
        <v>2719</v>
      </c>
      <c r="E460" s="74" t="s">
        <v>760</v>
      </c>
      <c r="F460" s="43" t="s">
        <v>2720</v>
      </c>
      <c r="G460" s="43" t="s">
        <v>749</v>
      </c>
      <c r="H460" s="44">
        <v>100000</v>
      </c>
      <c r="I460" s="43" t="s">
        <v>1104</v>
      </c>
      <c r="J460" s="43" t="s">
        <v>655</v>
      </c>
      <c r="K460" s="43" t="s">
        <v>513</v>
      </c>
      <c r="L460" s="74" t="s">
        <v>2721</v>
      </c>
      <c r="M460" s="45">
        <v>50</v>
      </c>
      <c r="N460" s="45">
        <v>5000000</v>
      </c>
      <c r="O460" s="42" t="s">
        <v>1106</v>
      </c>
      <c r="P460" s="79" t="s">
        <v>2733</v>
      </c>
    </row>
    <row r="461" spans="1:16" s="59" customFormat="1" ht="24">
      <c r="A461" s="75">
        <f>COUNTBLANK($C$4:C461)</f>
        <v>54</v>
      </c>
      <c r="B461" s="88" t="s">
        <v>289</v>
      </c>
      <c r="C461" s="97"/>
      <c r="D461" s="60"/>
      <c r="E461" s="75"/>
      <c r="F461" s="64"/>
      <c r="G461" s="64"/>
      <c r="H461" s="62"/>
      <c r="I461" s="64"/>
      <c r="J461" s="64"/>
      <c r="K461" s="64"/>
      <c r="L461" s="74"/>
      <c r="M461" s="106">
        <v>1435000000</v>
      </c>
      <c r="N461" s="106"/>
      <c r="O461" s="78" t="s">
        <v>1768</v>
      </c>
      <c r="P461" s="79" t="s">
        <v>2733</v>
      </c>
    </row>
    <row r="462" spans="1:16" s="47" customFormat="1" ht="36" customHeight="1">
      <c r="A462" s="74">
        <f>IF($C462&lt;&gt;"",SUBTOTAL(103,$C$4:$C462),"")</f>
        <v>405</v>
      </c>
      <c r="B462" s="43" t="s">
        <v>1764</v>
      </c>
      <c r="C462" s="74" t="s">
        <v>555</v>
      </c>
      <c r="D462" s="42" t="s">
        <v>1765</v>
      </c>
      <c r="E462" s="74" t="s">
        <v>371</v>
      </c>
      <c r="F462" s="43" t="s">
        <v>1766</v>
      </c>
      <c r="G462" s="43" t="s">
        <v>1017</v>
      </c>
      <c r="H462" s="44">
        <v>50000</v>
      </c>
      <c r="I462" s="43" t="s">
        <v>1013</v>
      </c>
      <c r="J462" s="43" t="s">
        <v>228</v>
      </c>
      <c r="K462" s="43" t="s">
        <v>513</v>
      </c>
      <c r="L462" s="74" t="s">
        <v>1767</v>
      </c>
      <c r="M462" s="45">
        <v>1000</v>
      </c>
      <c r="N462" s="45">
        <v>50000000</v>
      </c>
      <c r="O462" s="42" t="s">
        <v>1768</v>
      </c>
      <c r="P462" s="79" t="s">
        <v>2733</v>
      </c>
    </row>
    <row r="463" spans="1:16" s="47" customFormat="1" ht="36" customHeight="1">
      <c r="A463" s="74">
        <f>IF($C463&lt;&gt;"",SUBTOTAL(103,$C$4:$C463),"")</f>
        <v>406</v>
      </c>
      <c r="B463" s="43" t="s">
        <v>1778</v>
      </c>
      <c r="C463" s="74" t="s">
        <v>446</v>
      </c>
      <c r="D463" s="42" t="s">
        <v>1774</v>
      </c>
      <c r="E463" s="74" t="s">
        <v>186</v>
      </c>
      <c r="F463" s="43" t="s">
        <v>1779</v>
      </c>
      <c r="G463" s="43" t="s">
        <v>1017</v>
      </c>
      <c r="H463" s="44">
        <v>1000000</v>
      </c>
      <c r="I463" s="43" t="s">
        <v>1013</v>
      </c>
      <c r="J463" s="43" t="s">
        <v>228</v>
      </c>
      <c r="K463" s="43" t="s">
        <v>513</v>
      </c>
      <c r="L463" s="74" t="s">
        <v>1780</v>
      </c>
      <c r="M463" s="45">
        <v>540</v>
      </c>
      <c r="N463" s="45">
        <v>540000000</v>
      </c>
      <c r="O463" s="42" t="s">
        <v>1768</v>
      </c>
      <c r="P463" s="79" t="s">
        <v>2733</v>
      </c>
    </row>
    <row r="464" spans="1:16" s="47" customFormat="1" ht="36" customHeight="1">
      <c r="A464" s="74">
        <f>IF($C464&lt;&gt;"",SUBTOTAL(103,$C$4:$C464),"")</f>
        <v>407</v>
      </c>
      <c r="B464" s="43" t="s">
        <v>1781</v>
      </c>
      <c r="C464" s="74" t="s">
        <v>733</v>
      </c>
      <c r="D464" s="42" t="s">
        <v>372</v>
      </c>
      <c r="E464" s="74" t="s">
        <v>186</v>
      </c>
      <c r="F464" s="43" t="s">
        <v>373</v>
      </c>
      <c r="G464" s="43" t="s">
        <v>1017</v>
      </c>
      <c r="H464" s="44">
        <v>35000</v>
      </c>
      <c r="I464" s="43" t="s">
        <v>1038</v>
      </c>
      <c r="J464" s="43" t="s">
        <v>228</v>
      </c>
      <c r="K464" s="43" t="s">
        <v>513</v>
      </c>
      <c r="L464" s="74" t="s">
        <v>374</v>
      </c>
      <c r="M464" s="45">
        <v>1000</v>
      </c>
      <c r="N464" s="45">
        <v>35000000</v>
      </c>
      <c r="O464" s="42" t="s">
        <v>1768</v>
      </c>
      <c r="P464" s="79" t="s">
        <v>2733</v>
      </c>
    </row>
    <row r="465" spans="1:16" s="47" customFormat="1" ht="36" customHeight="1">
      <c r="A465" s="74">
        <f>IF($C465&lt;&gt;"",SUBTOTAL(103,$C$4:$C465),"")</f>
        <v>408</v>
      </c>
      <c r="B465" s="43" t="s">
        <v>1817</v>
      </c>
      <c r="C465" s="74" t="s">
        <v>446</v>
      </c>
      <c r="D465" s="42" t="s">
        <v>375</v>
      </c>
      <c r="E465" s="74" t="s">
        <v>762</v>
      </c>
      <c r="F465" s="43" t="s">
        <v>483</v>
      </c>
      <c r="G465" s="43" t="s">
        <v>1017</v>
      </c>
      <c r="H465" s="44">
        <v>1500000</v>
      </c>
      <c r="I465" s="43" t="s">
        <v>1038</v>
      </c>
      <c r="J465" s="43" t="s">
        <v>228</v>
      </c>
      <c r="K465" s="43" t="s">
        <v>513</v>
      </c>
      <c r="L465" s="74" t="s">
        <v>376</v>
      </c>
      <c r="M465" s="45">
        <v>540</v>
      </c>
      <c r="N465" s="45">
        <v>810000000</v>
      </c>
      <c r="O465" s="42" t="s">
        <v>1768</v>
      </c>
      <c r="P465" s="79" t="s">
        <v>2733</v>
      </c>
    </row>
    <row r="466" spans="1:16" s="59" customFormat="1" ht="24">
      <c r="A466" s="75">
        <f>COUNTBLANK($C$4:C466)</f>
        <v>55</v>
      </c>
      <c r="B466" s="88" t="s">
        <v>2771</v>
      </c>
      <c r="C466" s="97"/>
      <c r="D466" s="60"/>
      <c r="E466" s="75"/>
      <c r="F466" s="64"/>
      <c r="G466" s="64"/>
      <c r="H466" s="62"/>
      <c r="I466" s="64"/>
      <c r="J466" s="64"/>
      <c r="K466" s="64"/>
      <c r="L466" s="74"/>
      <c r="M466" s="106">
        <v>895000000</v>
      </c>
      <c r="N466" s="106"/>
      <c r="O466" s="78" t="s">
        <v>1322</v>
      </c>
      <c r="P466" s="79" t="s">
        <v>2733</v>
      </c>
    </row>
    <row r="467" spans="1:16" s="47" customFormat="1" ht="36" customHeight="1">
      <c r="A467" s="74">
        <f>IF($C467&lt;&gt;"",SUBTOTAL(103,$C$4:$C467),"")</f>
        <v>409</v>
      </c>
      <c r="B467" s="43" t="s">
        <v>1319</v>
      </c>
      <c r="C467" s="74" t="s">
        <v>446</v>
      </c>
      <c r="D467" s="42" t="s">
        <v>551</v>
      </c>
      <c r="E467" s="74" t="s">
        <v>552</v>
      </c>
      <c r="F467" s="43" t="s">
        <v>1320</v>
      </c>
      <c r="G467" s="43" t="s">
        <v>736</v>
      </c>
      <c r="H467" s="44">
        <v>3000</v>
      </c>
      <c r="I467" s="43" t="s">
        <v>1129</v>
      </c>
      <c r="J467" s="43" t="s">
        <v>623</v>
      </c>
      <c r="K467" s="43" t="s">
        <v>737</v>
      </c>
      <c r="L467" s="74" t="s">
        <v>1321</v>
      </c>
      <c r="M467" s="45">
        <v>155000</v>
      </c>
      <c r="N467" s="45">
        <v>465000000</v>
      </c>
      <c r="O467" s="42" t="s">
        <v>1322</v>
      </c>
      <c r="P467" s="79" t="s">
        <v>2733</v>
      </c>
    </row>
    <row r="468" spans="1:16" s="47" customFormat="1" ht="36" customHeight="1">
      <c r="A468" s="74">
        <f>IF($C468&lt;&gt;"",SUBTOTAL(103,$C$4:$C468),"")</f>
        <v>410</v>
      </c>
      <c r="B468" s="43" t="s">
        <v>1734</v>
      </c>
      <c r="C468" s="74" t="s">
        <v>389</v>
      </c>
      <c r="D468" s="42" t="s">
        <v>410</v>
      </c>
      <c r="E468" s="74" t="s">
        <v>186</v>
      </c>
      <c r="F468" s="43" t="s">
        <v>1735</v>
      </c>
      <c r="G468" s="43" t="s">
        <v>749</v>
      </c>
      <c r="H468" s="44">
        <v>100000</v>
      </c>
      <c r="I468" s="43" t="s">
        <v>1013</v>
      </c>
      <c r="J468" s="43" t="s">
        <v>1736</v>
      </c>
      <c r="K468" s="43" t="s">
        <v>491</v>
      </c>
      <c r="L468" s="74" t="s">
        <v>1737</v>
      </c>
      <c r="M468" s="45">
        <v>820</v>
      </c>
      <c r="N468" s="45">
        <v>82000000</v>
      </c>
      <c r="O468" s="42" t="s">
        <v>1322</v>
      </c>
      <c r="P468" s="79" t="s">
        <v>2733</v>
      </c>
    </row>
    <row r="469" spans="1:16" s="47" customFormat="1" ht="36" customHeight="1">
      <c r="A469" s="74">
        <f>IF($C469&lt;&gt;"",SUBTOTAL(103,$C$4:$C469),"")</f>
        <v>411</v>
      </c>
      <c r="B469" s="43" t="s">
        <v>2536</v>
      </c>
      <c r="C469" s="74" t="s">
        <v>733</v>
      </c>
      <c r="D469" s="42" t="s">
        <v>866</v>
      </c>
      <c r="E469" s="74" t="s">
        <v>626</v>
      </c>
      <c r="F469" s="43" t="s">
        <v>2537</v>
      </c>
      <c r="G469" s="43" t="s">
        <v>550</v>
      </c>
      <c r="H469" s="44">
        <v>4000</v>
      </c>
      <c r="I469" s="43" t="s">
        <v>2538</v>
      </c>
      <c r="J469" s="43" t="s">
        <v>623</v>
      </c>
      <c r="K469" s="43" t="s">
        <v>737</v>
      </c>
      <c r="L469" s="74" t="s">
        <v>627</v>
      </c>
      <c r="M469" s="45">
        <v>87000</v>
      </c>
      <c r="N469" s="45">
        <v>348000000</v>
      </c>
      <c r="O469" s="42" t="s">
        <v>1322</v>
      </c>
      <c r="P469" s="79" t="s">
        <v>2733</v>
      </c>
    </row>
    <row r="470" spans="1:16" s="59" customFormat="1" ht="24">
      <c r="A470" s="75">
        <f>COUNTBLANK($C$4:C470)</f>
        <v>56</v>
      </c>
      <c r="B470" s="88" t="s">
        <v>2772</v>
      </c>
      <c r="C470" s="75"/>
      <c r="D470" s="60"/>
      <c r="E470" s="75"/>
      <c r="F470" s="64"/>
      <c r="G470" s="64"/>
      <c r="H470" s="62"/>
      <c r="I470" s="64"/>
      <c r="J470" s="64"/>
      <c r="K470" s="64"/>
      <c r="L470" s="74"/>
      <c r="M470" s="106">
        <v>240650400</v>
      </c>
      <c r="N470" s="106"/>
      <c r="O470" s="78" t="s">
        <v>1414</v>
      </c>
      <c r="P470" s="79" t="s">
        <v>2733</v>
      </c>
    </row>
    <row r="471" spans="1:16" s="47" customFormat="1" ht="25.5">
      <c r="A471" s="74">
        <f>IF($C471&lt;&gt;"",SUBTOTAL(103,$C$4:$C471),"")</f>
        <v>412</v>
      </c>
      <c r="B471" s="43" t="s">
        <v>1409</v>
      </c>
      <c r="C471" s="98" t="s">
        <v>555</v>
      </c>
      <c r="D471" s="42" t="s">
        <v>702</v>
      </c>
      <c r="E471" s="74" t="s">
        <v>718</v>
      </c>
      <c r="F471" s="43" t="s">
        <v>1410</v>
      </c>
      <c r="G471" s="43" t="s">
        <v>749</v>
      </c>
      <c r="H471" s="44">
        <v>15000</v>
      </c>
      <c r="I471" s="43" t="s">
        <v>1411</v>
      </c>
      <c r="J471" s="43" t="s">
        <v>1412</v>
      </c>
      <c r="K471" s="43" t="s">
        <v>513</v>
      </c>
      <c r="L471" s="74" t="s">
        <v>1413</v>
      </c>
      <c r="M471" s="99">
        <v>1260</v>
      </c>
      <c r="N471" s="99">
        <v>18900000</v>
      </c>
      <c r="O471" s="42" t="s">
        <v>1414</v>
      </c>
      <c r="P471" s="79" t="s">
        <v>2733</v>
      </c>
    </row>
    <row r="472" spans="1:16" s="47" customFormat="1" ht="76.5">
      <c r="A472" s="74">
        <f>IF($C472&lt;&gt;"",SUBTOTAL(103,$C$4:$C472),"")</f>
        <v>413</v>
      </c>
      <c r="B472" s="43" t="s">
        <v>1742</v>
      </c>
      <c r="C472" s="74" t="s">
        <v>555</v>
      </c>
      <c r="D472" s="42" t="s">
        <v>1743</v>
      </c>
      <c r="E472" s="74" t="s">
        <v>760</v>
      </c>
      <c r="F472" s="43" t="s">
        <v>1744</v>
      </c>
      <c r="G472" s="43" t="s">
        <v>749</v>
      </c>
      <c r="H472" s="44">
        <v>500000</v>
      </c>
      <c r="I472" s="43" t="s">
        <v>1411</v>
      </c>
      <c r="J472" s="43" t="s">
        <v>1745</v>
      </c>
      <c r="K472" s="43" t="s">
        <v>513</v>
      </c>
      <c r="L472" s="74" t="s">
        <v>1746</v>
      </c>
      <c r="M472" s="45">
        <v>357</v>
      </c>
      <c r="N472" s="45">
        <v>178500000</v>
      </c>
      <c r="O472" s="42" t="s">
        <v>1414</v>
      </c>
      <c r="P472" s="79" t="s">
        <v>2733</v>
      </c>
    </row>
    <row r="473" spans="1:16" s="47" customFormat="1" ht="25.5">
      <c r="A473" s="74">
        <f>IF($C473&lt;&gt;"",SUBTOTAL(103,$C$4:$C473),"")</f>
        <v>414</v>
      </c>
      <c r="B473" s="43" t="s">
        <v>2051</v>
      </c>
      <c r="C473" s="74" t="s">
        <v>555</v>
      </c>
      <c r="D473" s="42" t="s">
        <v>2052</v>
      </c>
      <c r="E473" s="74" t="s">
        <v>186</v>
      </c>
      <c r="F473" s="43" t="s">
        <v>2053</v>
      </c>
      <c r="G473" s="43" t="s">
        <v>749</v>
      </c>
      <c r="H473" s="44">
        <v>32656</v>
      </c>
      <c r="I473" s="43" t="s">
        <v>2054</v>
      </c>
      <c r="J473" s="43" t="s">
        <v>1412</v>
      </c>
      <c r="K473" s="43" t="s">
        <v>513</v>
      </c>
      <c r="L473" s="74" t="s">
        <v>2055</v>
      </c>
      <c r="M473" s="45">
        <v>275</v>
      </c>
      <c r="N473" s="45">
        <v>8980400</v>
      </c>
      <c r="O473" s="42" t="s">
        <v>1414</v>
      </c>
      <c r="P473" s="79" t="s">
        <v>2733</v>
      </c>
    </row>
    <row r="474" spans="1:16" s="47" customFormat="1" ht="76.5">
      <c r="A474" s="74">
        <f>IF($C474&lt;&gt;"",SUBTOTAL(103,$C$4:$C474),"")</f>
        <v>415</v>
      </c>
      <c r="B474" s="43" t="s">
        <v>2090</v>
      </c>
      <c r="C474" s="74" t="s">
        <v>555</v>
      </c>
      <c r="D474" s="42" t="s">
        <v>99</v>
      </c>
      <c r="E474" s="74" t="s">
        <v>735</v>
      </c>
      <c r="F474" s="43" t="s">
        <v>2091</v>
      </c>
      <c r="G474" s="43" t="s">
        <v>141</v>
      </c>
      <c r="H474" s="44">
        <v>35000</v>
      </c>
      <c r="I474" s="43" t="s">
        <v>2092</v>
      </c>
      <c r="J474" s="43" t="s">
        <v>1745</v>
      </c>
      <c r="K474" s="43" t="s">
        <v>513</v>
      </c>
      <c r="L474" s="74" t="s">
        <v>2093</v>
      </c>
      <c r="M474" s="45">
        <v>800</v>
      </c>
      <c r="N474" s="45">
        <v>28000000</v>
      </c>
      <c r="O474" s="42" t="s">
        <v>1414</v>
      </c>
      <c r="P474" s="79" t="s">
        <v>2733</v>
      </c>
    </row>
    <row r="475" spans="1:16" s="47" customFormat="1" ht="38.25">
      <c r="A475" s="74">
        <f>IF($C475&lt;&gt;"",SUBTOTAL(103,$C$4:$C475),"")</f>
        <v>416</v>
      </c>
      <c r="B475" s="43" t="s">
        <v>2159</v>
      </c>
      <c r="C475" s="74" t="s">
        <v>555</v>
      </c>
      <c r="D475" s="42" t="s">
        <v>2157</v>
      </c>
      <c r="E475" s="74" t="s">
        <v>2160</v>
      </c>
      <c r="F475" s="43" t="s">
        <v>2161</v>
      </c>
      <c r="G475" s="43" t="s">
        <v>141</v>
      </c>
      <c r="H475" s="44">
        <v>10000</v>
      </c>
      <c r="I475" s="43" t="s">
        <v>2162</v>
      </c>
      <c r="J475" s="43" t="s">
        <v>1412</v>
      </c>
      <c r="K475" s="43" t="s">
        <v>513</v>
      </c>
      <c r="L475" s="74" t="s">
        <v>2163</v>
      </c>
      <c r="M475" s="45">
        <v>627</v>
      </c>
      <c r="N475" s="45">
        <v>6270000</v>
      </c>
      <c r="O475" s="42" t="s">
        <v>1414</v>
      </c>
      <c r="P475" s="79" t="s">
        <v>2733</v>
      </c>
    </row>
    <row r="476" spans="1:16" s="59" customFormat="1" ht="24">
      <c r="A476" s="75">
        <f>COUNTBLANK($C$4:C476)</f>
        <v>57</v>
      </c>
      <c r="B476" s="88" t="s">
        <v>2773</v>
      </c>
      <c r="C476" s="75"/>
      <c r="D476" s="60"/>
      <c r="E476" s="75"/>
      <c r="F476" s="64"/>
      <c r="G476" s="64"/>
      <c r="H476" s="62"/>
      <c r="I476" s="64"/>
      <c r="J476" s="64"/>
      <c r="K476" s="64"/>
      <c r="L476" s="74"/>
      <c r="M476" s="106">
        <v>2439622500</v>
      </c>
      <c r="N476" s="106"/>
      <c r="O476" s="78" t="s">
        <v>1011</v>
      </c>
      <c r="P476" s="79" t="s">
        <v>2733</v>
      </c>
    </row>
    <row r="477" spans="1:16" s="47" customFormat="1" ht="45.75" customHeight="1">
      <c r="A477" s="74">
        <f>IF($C477&lt;&gt;"",SUBTOTAL(103,$C$4:$C477),"")</f>
        <v>417</v>
      </c>
      <c r="B477" s="43" t="s">
        <v>1007</v>
      </c>
      <c r="C477" s="74" t="s">
        <v>555</v>
      </c>
      <c r="D477" s="42" t="s">
        <v>8</v>
      </c>
      <c r="E477" s="74" t="s">
        <v>143</v>
      </c>
      <c r="F477" s="43" t="s">
        <v>1008</v>
      </c>
      <c r="G477" s="43" t="s">
        <v>736</v>
      </c>
      <c r="H477" s="44">
        <v>8000</v>
      </c>
      <c r="I477" s="43" t="s">
        <v>1009</v>
      </c>
      <c r="J477" s="43" t="s">
        <v>1010</v>
      </c>
      <c r="K477" s="43" t="s">
        <v>513</v>
      </c>
      <c r="L477" s="74" t="s">
        <v>561</v>
      </c>
      <c r="M477" s="45">
        <v>5229</v>
      </c>
      <c r="N477" s="45">
        <v>41832000</v>
      </c>
      <c r="O477" s="42" t="s">
        <v>1011</v>
      </c>
      <c r="P477" s="79" t="s">
        <v>2733</v>
      </c>
    </row>
    <row r="478" spans="1:16" s="47" customFormat="1" ht="45.75" customHeight="1">
      <c r="A478" s="74">
        <f>IF($C478&lt;&gt;"",SUBTOTAL(103,$C$4:$C478),"")</f>
        <v>418</v>
      </c>
      <c r="B478" s="43" t="s">
        <v>1043</v>
      </c>
      <c r="C478" s="74" t="s">
        <v>555</v>
      </c>
      <c r="D478" s="42" t="s">
        <v>232</v>
      </c>
      <c r="E478" s="74" t="s">
        <v>558</v>
      </c>
      <c r="F478" s="43" t="s">
        <v>1044</v>
      </c>
      <c r="G478" s="43" t="s">
        <v>749</v>
      </c>
      <c r="H478" s="44">
        <v>500000</v>
      </c>
      <c r="I478" s="43" t="s">
        <v>473</v>
      </c>
      <c r="J478" s="43" t="s">
        <v>1010</v>
      </c>
      <c r="K478" s="43" t="s">
        <v>513</v>
      </c>
      <c r="L478" s="74" t="s">
        <v>1045</v>
      </c>
      <c r="M478" s="45">
        <v>399</v>
      </c>
      <c r="N478" s="45">
        <v>199500000</v>
      </c>
      <c r="O478" s="42" t="s">
        <v>1011</v>
      </c>
      <c r="P478" s="79" t="s">
        <v>2733</v>
      </c>
    </row>
    <row r="479" spans="1:16" s="47" customFormat="1" ht="45.75" customHeight="1">
      <c r="A479" s="74">
        <f>IF($C479&lt;&gt;"",SUBTOTAL(103,$C$4:$C479),"")</f>
        <v>419</v>
      </c>
      <c r="B479" s="43" t="s">
        <v>1114</v>
      </c>
      <c r="C479" s="74" t="s">
        <v>555</v>
      </c>
      <c r="D479" s="42" t="s">
        <v>484</v>
      </c>
      <c r="E479" s="74" t="s">
        <v>485</v>
      </c>
      <c r="F479" s="43" t="s">
        <v>764</v>
      </c>
      <c r="G479" s="43" t="s">
        <v>749</v>
      </c>
      <c r="H479" s="44">
        <v>50000</v>
      </c>
      <c r="I479" s="43" t="s">
        <v>1115</v>
      </c>
      <c r="J479" s="43" t="s">
        <v>1010</v>
      </c>
      <c r="K479" s="43" t="s">
        <v>513</v>
      </c>
      <c r="L479" s="74" t="s">
        <v>841</v>
      </c>
      <c r="M479" s="45">
        <v>1470</v>
      </c>
      <c r="N479" s="45">
        <v>73500000</v>
      </c>
      <c r="O479" s="42" t="s">
        <v>1011</v>
      </c>
      <c r="P479" s="79" t="s">
        <v>2733</v>
      </c>
    </row>
    <row r="480" spans="1:16" s="47" customFormat="1" ht="45.75" customHeight="1">
      <c r="A480" s="74">
        <f>IF($C480&lt;&gt;"",SUBTOTAL(103,$C$4:$C480),"")</f>
        <v>420</v>
      </c>
      <c r="B480" s="43" t="s">
        <v>1156</v>
      </c>
      <c r="C480" s="74" t="s">
        <v>555</v>
      </c>
      <c r="D480" s="42" t="s">
        <v>486</v>
      </c>
      <c r="E480" s="74" t="s">
        <v>515</v>
      </c>
      <c r="F480" s="43" t="s">
        <v>765</v>
      </c>
      <c r="G480" s="43" t="s">
        <v>749</v>
      </c>
      <c r="H480" s="44">
        <v>4000</v>
      </c>
      <c r="I480" s="43" t="s">
        <v>473</v>
      </c>
      <c r="J480" s="43" t="s">
        <v>1010</v>
      </c>
      <c r="K480" s="43" t="s">
        <v>513</v>
      </c>
      <c r="L480" s="74" t="s">
        <v>845</v>
      </c>
      <c r="M480" s="45">
        <v>861</v>
      </c>
      <c r="N480" s="45">
        <v>3444000</v>
      </c>
      <c r="O480" s="42" t="s">
        <v>1011</v>
      </c>
      <c r="P480" s="79" t="s">
        <v>2733</v>
      </c>
    </row>
    <row r="481" spans="1:16" s="47" customFormat="1" ht="45.75" customHeight="1">
      <c r="A481" s="74">
        <f>IF($C481&lt;&gt;"",SUBTOTAL(103,$C$4:$C481),"")</f>
        <v>421</v>
      </c>
      <c r="B481" s="43" t="s">
        <v>1235</v>
      </c>
      <c r="C481" s="74" t="s">
        <v>555</v>
      </c>
      <c r="D481" s="42" t="s">
        <v>184</v>
      </c>
      <c r="E481" s="74" t="s">
        <v>735</v>
      </c>
      <c r="F481" s="43" t="s">
        <v>766</v>
      </c>
      <c r="G481" s="43" t="s">
        <v>736</v>
      </c>
      <c r="H481" s="44">
        <v>500</v>
      </c>
      <c r="I481" s="43" t="s">
        <v>1236</v>
      </c>
      <c r="J481" s="43" t="s">
        <v>1010</v>
      </c>
      <c r="K481" s="43" t="s">
        <v>513</v>
      </c>
      <c r="L481" s="74" t="s">
        <v>1237</v>
      </c>
      <c r="M481" s="45">
        <v>6636</v>
      </c>
      <c r="N481" s="45">
        <v>3318000</v>
      </c>
      <c r="O481" s="42" t="s">
        <v>1011</v>
      </c>
      <c r="P481" s="79" t="s">
        <v>2733</v>
      </c>
    </row>
    <row r="482" spans="1:16" s="47" customFormat="1" ht="45.75" customHeight="1">
      <c r="A482" s="74">
        <f>IF($C482&lt;&gt;"",SUBTOTAL(103,$C$4:$C482),"")</f>
        <v>422</v>
      </c>
      <c r="B482" s="43" t="s">
        <v>1286</v>
      </c>
      <c r="C482" s="74" t="s">
        <v>555</v>
      </c>
      <c r="D482" s="42" t="s">
        <v>835</v>
      </c>
      <c r="E482" s="74" t="s">
        <v>701</v>
      </c>
      <c r="F482" s="43" t="s">
        <v>1287</v>
      </c>
      <c r="G482" s="43" t="s">
        <v>736</v>
      </c>
      <c r="H482" s="44">
        <v>10000</v>
      </c>
      <c r="I482" s="43" t="s">
        <v>1288</v>
      </c>
      <c r="J482" s="43" t="s">
        <v>1010</v>
      </c>
      <c r="K482" s="43" t="s">
        <v>513</v>
      </c>
      <c r="L482" s="74" t="s">
        <v>1289</v>
      </c>
      <c r="M482" s="45">
        <v>2709</v>
      </c>
      <c r="N482" s="45">
        <v>27090000</v>
      </c>
      <c r="O482" s="42" t="s">
        <v>1011</v>
      </c>
      <c r="P482" s="79" t="s">
        <v>2733</v>
      </c>
    </row>
    <row r="483" spans="1:16" s="47" customFormat="1" ht="45.75" customHeight="1">
      <c r="A483" s="74">
        <f>IF($C483&lt;&gt;"",SUBTOTAL(103,$C$4:$C483),"")</f>
        <v>423</v>
      </c>
      <c r="B483" s="43" t="s">
        <v>1355</v>
      </c>
      <c r="C483" s="98" t="s">
        <v>555</v>
      </c>
      <c r="D483" s="42" t="s">
        <v>700</v>
      </c>
      <c r="E483" s="74" t="s">
        <v>701</v>
      </c>
      <c r="F483" s="43" t="s">
        <v>1356</v>
      </c>
      <c r="G483" s="43" t="s">
        <v>736</v>
      </c>
      <c r="H483" s="44">
        <v>30000</v>
      </c>
      <c r="I483" s="43" t="s">
        <v>1357</v>
      </c>
      <c r="J483" s="43" t="s">
        <v>1010</v>
      </c>
      <c r="K483" s="43" t="s">
        <v>513</v>
      </c>
      <c r="L483" s="74" t="s">
        <v>1358</v>
      </c>
      <c r="M483" s="99">
        <v>4179</v>
      </c>
      <c r="N483" s="99">
        <v>125370000</v>
      </c>
      <c r="O483" s="42" t="s">
        <v>1011</v>
      </c>
      <c r="P483" s="79" t="s">
        <v>2733</v>
      </c>
    </row>
    <row r="484" spans="1:16" s="47" customFormat="1" ht="45.75" customHeight="1">
      <c r="A484" s="74">
        <f>IF($C484&lt;&gt;"",SUBTOTAL(103,$C$4:$C484),"")</f>
        <v>424</v>
      </c>
      <c r="B484" s="43" t="s">
        <v>1366</v>
      </c>
      <c r="C484" s="74" t="s">
        <v>733</v>
      </c>
      <c r="D484" s="42" t="s">
        <v>1367</v>
      </c>
      <c r="E484" s="74" t="s">
        <v>735</v>
      </c>
      <c r="F484" s="43" t="s">
        <v>1368</v>
      </c>
      <c r="G484" s="43" t="s">
        <v>736</v>
      </c>
      <c r="H484" s="44">
        <v>1000</v>
      </c>
      <c r="I484" s="43" t="s">
        <v>1369</v>
      </c>
      <c r="J484" s="43" t="s">
        <v>1010</v>
      </c>
      <c r="K484" s="43" t="s">
        <v>513</v>
      </c>
      <c r="L484" s="74" t="s">
        <v>1370</v>
      </c>
      <c r="M484" s="45">
        <v>15288</v>
      </c>
      <c r="N484" s="45">
        <v>15288000</v>
      </c>
      <c r="O484" s="42" t="s">
        <v>1011</v>
      </c>
      <c r="P484" s="79" t="s">
        <v>2733</v>
      </c>
    </row>
    <row r="485" spans="1:16" s="47" customFormat="1" ht="45.75" customHeight="1">
      <c r="A485" s="74">
        <f>IF($C485&lt;&gt;"",SUBTOTAL(103,$C$4:$C485),"")</f>
        <v>425</v>
      </c>
      <c r="B485" s="43" t="s">
        <v>1395</v>
      </c>
      <c r="C485" s="98" t="s">
        <v>555</v>
      </c>
      <c r="D485" s="42" t="s">
        <v>856</v>
      </c>
      <c r="E485" s="74" t="s">
        <v>857</v>
      </c>
      <c r="F485" s="43" t="s">
        <v>800</v>
      </c>
      <c r="G485" s="43" t="s">
        <v>736</v>
      </c>
      <c r="H485" s="44">
        <v>5000</v>
      </c>
      <c r="I485" s="43" t="s">
        <v>846</v>
      </c>
      <c r="J485" s="43" t="s">
        <v>1010</v>
      </c>
      <c r="K485" s="43" t="s">
        <v>513</v>
      </c>
      <c r="L485" s="74" t="s">
        <v>801</v>
      </c>
      <c r="M485" s="99">
        <v>8883</v>
      </c>
      <c r="N485" s="99">
        <v>44415000</v>
      </c>
      <c r="O485" s="42" t="s">
        <v>1011</v>
      </c>
      <c r="P485" s="79" t="s">
        <v>2733</v>
      </c>
    </row>
    <row r="486" spans="1:16" s="47" customFormat="1" ht="45.75" customHeight="1">
      <c r="A486" s="74">
        <f>IF($C486&lt;&gt;"",SUBTOTAL(103,$C$4:$C486),"")</f>
        <v>426</v>
      </c>
      <c r="B486" s="43" t="s">
        <v>1479</v>
      </c>
      <c r="C486" s="74" t="s">
        <v>733</v>
      </c>
      <c r="D486" s="42" t="s">
        <v>301</v>
      </c>
      <c r="E486" s="74" t="s">
        <v>302</v>
      </c>
      <c r="F486" s="43" t="s">
        <v>1480</v>
      </c>
      <c r="G486" s="43" t="s">
        <v>736</v>
      </c>
      <c r="H486" s="44">
        <v>1500</v>
      </c>
      <c r="I486" s="43" t="s">
        <v>1481</v>
      </c>
      <c r="J486" s="43" t="s">
        <v>1010</v>
      </c>
      <c r="K486" s="43" t="s">
        <v>513</v>
      </c>
      <c r="L486" s="74" t="s">
        <v>1482</v>
      </c>
      <c r="M486" s="45">
        <v>51891</v>
      </c>
      <c r="N486" s="45">
        <v>77836500</v>
      </c>
      <c r="O486" s="42" t="s">
        <v>1011</v>
      </c>
      <c r="P486" s="79" t="s">
        <v>2733</v>
      </c>
    </row>
    <row r="487" spans="1:16" s="47" customFormat="1" ht="45.75" customHeight="1">
      <c r="A487" s="74">
        <f>IF($C487&lt;&gt;"",SUBTOTAL(103,$C$4:$C487),"")</f>
        <v>427</v>
      </c>
      <c r="B487" s="43" t="s">
        <v>1890</v>
      </c>
      <c r="C487" s="98" t="s">
        <v>555</v>
      </c>
      <c r="D487" s="42" t="s">
        <v>378</v>
      </c>
      <c r="E487" s="74" t="s">
        <v>558</v>
      </c>
      <c r="F487" s="43" t="s">
        <v>1891</v>
      </c>
      <c r="G487" s="43" t="s">
        <v>749</v>
      </c>
      <c r="H487" s="44">
        <v>200000</v>
      </c>
      <c r="I487" s="43" t="s">
        <v>1844</v>
      </c>
      <c r="J487" s="43" t="s">
        <v>1010</v>
      </c>
      <c r="K487" s="43" t="s">
        <v>513</v>
      </c>
      <c r="L487" s="74" t="s">
        <v>1892</v>
      </c>
      <c r="M487" s="99">
        <v>399</v>
      </c>
      <c r="N487" s="99">
        <v>79800000</v>
      </c>
      <c r="O487" s="42" t="s">
        <v>1011</v>
      </c>
      <c r="P487" s="79" t="s">
        <v>2733</v>
      </c>
    </row>
    <row r="488" spans="1:16" s="47" customFormat="1" ht="45.75" customHeight="1">
      <c r="A488" s="74">
        <f>IF($C488&lt;&gt;"",SUBTOTAL(103,$C$4:$C488),"")</f>
        <v>428</v>
      </c>
      <c r="B488" s="43" t="s">
        <v>1916</v>
      </c>
      <c r="C488" s="74" t="s">
        <v>555</v>
      </c>
      <c r="D488" s="42" t="s">
        <v>185</v>
      </c>
      <c r="E488" s="74" t="s">
        <v>745</v>
      </c>
      <c r="F488" s="43" t="s">
        <v>1917</v>
      </c>
      <c r="G488" s="43" t="s">
        <v>749</v>
      </c>
      <c r="H488" s="44">
        <v>200000</v>
      </c>
      <c r="I488" s="43" t="s">
        <v>1918</v>
      </c>
      <c r="J488" s="43" t="s">
        <v>1010</v>
      </c>
      <c r="K488" s="43" t="s">
        <v>513</v>
      </c>
      <c r="L488" s="74" t="s">
        <v>1919</v>
      </c>
      <c r="M488" s="45">
        <v>189</v>
      </c>
      <c r="N488" s="45">
        <v>37800000</v>
      </c>
      <c r="O488" s="42" t="s">
        <v>1011</v>
      </c>
      <c r="P488" s="79" t="s">
        <v>2733</v>
      </c>
    </row>
    <row r="489" spans="1:16" s="47" customFormat="1" ht="45.75" customHeight="1">
      <c r="A489" s="74">
        <f>IF($C489&lt;&gt;"",SUBTOTAL(103,$C$4:$C489),"")</f>
        <v>429</v>
      </c>
      <c r="B489" s="43" t="s">
        <v>2156</v>
      </c>
      <c r="C489" s="74" t="s">
        <v>555</v>
      </c>
      <c r="D489" s="42" t="s">
        <v>2157</v>
      </c>
      <c r="E489" s="74" t="s">
        <v>275</v>
      </c>
      <c r="F489" s="43" t="s">
        <v>274</v>
      </c>
      <c r="G489" s="43" t="s">
        <v>141</v>
      </c>
      <c r="H489" s="44">
        <v>5000</v>
      </c>
      <c r="I489" s="43" t="s">
        <v>2158</v>
      </c>
      <c r="J489" s="43" t="s">
        <v>1010</v>
      </c>
      <c r="K489" s="43" t="s">
        <v>513</v>
      </c>
      <c r="L489" s="74" t="s">
        <v>276</v>
      </c>
      <c r="M489" s="45">
        <v>1491</v>
      </c>
      <c r="N489" s="45">
        <v>7455000</v>
      </c>
      <c r="O489" s="42" t="s">
        <v>1011</v>
      </c>
      <c r="P489" s="79" t="s">
        <v>2733</v>
      </c>
    </row>
    <row r="490" spans="1:16" s="47" customFormat="1" ht="45.75" customHeight="1">
      <c r="A490" s="74">
        <f>IF($C490&lt;&gt;"",SUBTOTAL(103,$C$4:$C490),"")</f>
        <v>430</v>
      </c>
      <c r="B490" s="43" t="s">
        <v>2722</v>
      </c>
      <c r="C490" s="98" t="s">
        <v>555</v>
      </c>
      <c r="D490" s="42" t="s">
        <v>293</v>
      </c>
      <c r="E490" s="74" t="s">
        <v>294</v>
      </c>
      <c r="F490" s="43" t="s">
        <v>2723</v>
      </c>
      <c r="G490" s="43" t="s">
        <v>471</v>
      </c>
      <c r="H490" s="44">
        <v>5500</v>
      </c>
      <c r="I490" s="43" t="s">
        <v>2724</v>
      </c>
      <c r="J490" s="43" t="s">
        <v>1010</v>
      </c>
      <c r="K490" s="43" t="s">
        <v>513</v>
      </c>
      <c r="L490" s="74" t="s">
        <v>295</v>
      </c>
      <c r="M490" s="99">
        <v>130998</v>
      </c>
      <c r="N490" s="99">
        <v>720489000</v>
      </c>
      <c r="O490" s="42" t="s">
        <v>1011</v>
      </c>
      <c r="P490" s="79" t="s">
        <v>2733</v>
      </c>
    </row>
    <row r="491" spans="1:16" s="47" customFormat="1" ht="45.75" customHeight="1">
      <c r="A491" s="74">
        <f>IF($C491&lt;&gt;"",SUBTOTAL(103,$C$4:$C491),"")</f>
        <v>431</v>
      </c>
      <c r="B491" s="43" t="s">
        <v>2725</v>
      </c>
      <c r="C491" s="74" t="s">
        <v>555</v>
      </c>
      <c r="D491" s="42" t="s">
        <v>296</v>
      </c>
      <c r="E491" s="74" t="s">
        <v>294</v>
      </c>
      <c r="F491" s="43" t="s">
        <v>2726</v>
      </c>
      <c r="G491" s="43" t="s">
        <v>471</v>
      </c>
      <c r="H491" s="44">
        <v>7500</v>
      </c>
      <c r="I491" s="43" t="s">
        <v>2724</v>
      </c>
      <c r="J491" s="43" t="s">
        <v>1010</v>
      </c>
      <c r="K491" s="43" t="s">
        <v>513</v>
      </c>
      <c r="L491" s="74" t="s">
        <v>297</v>
      </c>
      <c r="M491" s="45">
        <v>130998</v>
      </c>
      <c r="N491" s="45">
        <v>982485000</v>
      </c>
      <c r="O491" s="42" t="s">
        <v>1011</v>
      </c>
      <c r="P491" s="79" t="s">
        <v>2733</v>
      </c>
    </row>
    <row r="492" spans="1:16" s="59" customFormat="1" ht="24">
      <c r="A492" s="75">
        <f>COUNTBLANK($C$4:C492)</f>
        <v>58</v>
      </c>
      <c r="B492" s="88" t="s">
        <v>2852</v>
      </c>
      <c r="C492" s="97"/>
      <c r="D492" s="60"/>
      <c r="E492" s="75"/>
      <c r="F492" s="64"/>
      <c r="G492" s="64"/>
      <c r="H492" s="62"/>
      <c r="I492" s="64"/>
      <c r="J492" s="64"/>
      <c r="K492" s="64"/>
      <c r="L492" s="74"/>
      <c r="M492" s="106">
        <v>587163000</v>
      </c>
      <c r="N492" s="106"/>
      <c r="O492" s="78" t="s">
        <v>1341</v>
      </c>
      <c r="P492" s="79" t="s">
        <v>2733</v>
      </c>
    </row>
    <row r="493" spans="1:16" s="47" customFormat="1" ht="25.5">
      <c r="A493" s="74">
        <f>IF($C493&lt;&gt;"",SUBTOTAL(103,$C$4:$C493),"")</f>
        <v>432</v>
      </c>
      <c r="B493" s="43" t="s">
        <v>1336</v>
      </c>
      <c r="C493" s="74" t="s">
        <v>733</v>
      </c>
      <c r="D493" s="42" t="s">
        <v>559</v>
      </c>
      <c r="E493" s="74" t="s">
        <v>71</v>
      </c>
      <c r="F493" s="43" t="s">
        <v>1337</v>
      </c>
      <c r="G493" s="43" t="s">
        <v>11</v>
      </c>
      <c r="H493" s="44">
        <v>3000</v>
      </c>
      <c r="I493" s="43" t="s">
        <v>1338</v>
      </c>
      <c r="J493" s="43" t="s">
        <v>1339</v>
      </c>
      <c r="K493" s="43" t="s">
        <v>70</v>
      </c>
      <c r="L493" s="74" t="s">
        <v>1340</v>
      </c>
      <c r="M493" s="45">
        <v>70000</v>
      </c>
      <c r="N493" s="45">
        <v>210000000</v>
      </c>
      <c r="O493" s="42" t="s">
        <v>1341</v>
      </c>
      <c r="P493" s="79" t="s">
        <v>2733</v>
      </c>
    </row>
    <row r="494" spans="1:16" s="47" customFormat="1" ht="38.25">
      <c r="A494" s="74">
        <f>IF($C494&lt;&gt;"",SUBTOTAL(103,$C$4:$C494),"")</f>
        <v>433</v>
      </c>
      <c r="B494" s="43" t="s">
        <v>1447</v>
      </c>
      <c r="C494" s="74" t="s">
        <v>733</v>
      </c>
      <c r="D494" s="42" t="s">
        <v>495</v>
      </c>
      <c r="E494" s="74" t="s">
        <v>752</v>
      </c>
      <c r="F494" s="43" t="s">
        <v>1448</v>
      </c>
      <c r="G494" s="43" t="s">
        <v>1449</v>
      </c>
      <c r="H494" s="44">
        <v>1000</v>
      </c>
      <c r="I494" s="43" t="s">
        <v>1450</v>
      </c>
      <c r="J494" s="43" t="s">
        <v>1451</v>
      </c>
      <c r="K494" s="43" t="s">
        <v>305</v>
      </c>
      <c r="L494" s="74" t="s">
        <v>1452</v>
      </c>
      <c r="M494" s="45">
        <v>4900</v>
      </c>
      <c r="N494" s="45">
        <v>4900000</v>
      </c>
      <c r="O494" s="42" t="s">
        <v>1341</v>
      </c>
      <c r="P494" s="79" t="s">
        <v>2733</v>
      </c>
    </row>
    <row r="495" spans="1:16" s="47" customFormat="1" ht="38.25">
      <c r="A495" s="74">
        <f>IF($C495&lt;&gt;"",SUBTOTAL(103,$C$4:$C495),"")</f>
        <v>434</v>
      </c>
      <c r="B495" s="43" t="s">
        <v>1833</v>
      </c>
      <c r="C495" s="74" t="s">
        <v>446</v>
      </c>
      <c r="D495" s="42" t="s">
        <v>610</v>
      </c>
      <c r="E495" s="74" t="s">
        <v>611</v>
      </c>
      <c r="F495" s="43" t="s">
        <v>1834</v>
      </c>
      <c r="G495" s="43" t="s">
        <v>749</v>
      </c>
      <c r="H495" s="44">
        <v>12000</v>
      </c>
      <c r="I495" s="43" t="s">
        <v>1835</v>
      </c>
      <c r="J495" s="43" t="s">
        <v>1836</v>
      </c>
      <c r="K495" s="43" t="s">
        <v>305</v>
      </c>
      <c r="L495" s="74" t="s">
        <v>1837</v>
      </c>
      <c r="M495" s="45">
        <v>1749</v>
      </c>
      <c r="N495" s="45">
        <v>20988000</v>
      </c>
      <c r="O495" s="42" t="s">
        <v>1341</v>
      </c>
      <c r="P495" s="79" t="s">
        <v>2733</v>
      </c>
    </row>
    <row r="496" spans="1:16" s="47" customFormat="1" ht="25.5">
      <c r="A496" s="74">
        <f>IF($C496&lt;&gt;"",SUBTOTAL(103,$C$4:$C496),"")</f>
        <v>435</v>
      </c>
      <c r="B496" s="43" t="s">
        <v>2189</v>
      </c>
      <c r="C496" s="74" t="s">
        <v>446</v>
      </c>
      <c r="D496" s="42" t="s">
        <v>723</v>
      </c>
      <c r="E496" s="74" t="s">
        <v>612</v>
      </c>
      <c r="F496" s="43" t="s">
        <v>2190</v>
      </c>
      <c r="G496" s="43" t="s">
        <v>613</v>
      </c>
      <c r="H496" s="44">
        <v>5000</v>
      </c>
      <c r="I496" s="43" t="s">
        <v>2191</v>
      </c>
      <c r="J496" s="43" t="s">
        <v>2192</v>
      </c>
      <c r="K496" s="43" t="s">
        <v>425</v>
      </c>
      <c r="L496" s="74" t="s">
        <v>614</v>
      </c>
      <c r="M496" s="45">
        <v>30335</v>
      </c>
      <c r="N496" s="45">
        <v>151675000</v>
      </c>
      <c r="O496" s="42" t="s">
        <v>1341</v>
      </c>
      <c r="P496" s="79" t="s">
        <v>2733</v>
      </c>
    </row>
    <row r="497" spans="1:16" s="47" customFormat="1" ht="38.25">
      <c r="A497" s="74">
        <f>IF($C497&lt;&gt;"",SUBTOTAL(103,$C$4:$C497),"")</f>
        <v>436</v>
      </c>
      <c r="B497" s="43" t="s">
        <v>2373</v>
      </c>
      <c r="C497" s="74" t="s">
        <v>389</v>
      </c>
      <c r="D497" s="42" t="s">
        <v>30</v>
      </c>
      <c r="E497" s="74" t="s">
        <v>762</v>
      </c>
      <c r="F497" s="43" t="s">
        <v>31</v>
      </c>
      <c r="G497" s="43" t="s">
        <v>613</v>
      </c>
      <c r="H497" s="44">
        <v>500</v>
      </c>
      <c r="I497" s="43" t="s">
        <v>2374</v>
      </c>
      <c r="J497" s="43" t="s">
        <v>32</v>
      </c>
      <c r="K497" s="43" t="s">
        <v>834</v>
      </c>
      <c r="L497" s="74" t="s">
        <v>33</v>
      </c>
      <c r="M497" s="45">
        <v>56000</v>
      </c>
      <c r="N497" s="45">
        <v>28000000</v>
      </c>
      <c r="O497" s="42" t="s">
        <v>1341</v>
      </c>
      <c r="P497" s="79" t="s">
        <v>2733</v>
      </c>
    </row>
    <row r="498" spans="1:16" s="47" customFormat="1" ht="25.5">
      <c r="A498" s="74">
        <f>IF($C498&lt;&gt;"",SUBTOTAL(103,$C$4:$C498),"")</f>
        <v>437</v>
      </c>
      <c r="B498" s="43" t="s">
        <v>2385</v>
      </c>
      <c r="C498" s="98" t="s">
        <v>389</v>
      </c>
      <c r="D498" s="42" t="s">
        <v>34</v>
      </c>
      <c r="E498" s="74" t="s">
        <v>35</v>
      </c>
      <c r="F498" s="43" t="s">
        <v>36</v>
      </c>
      <c r="G498" s="43" t="s">
        <v>736</v>
      </c>
      <c r="H498" s="44">
        <v>100</v>
      </c>
      <c r="I498" s="43" t="s">
        <v>2386</v>
      </c>
      <c r="J498" s="43" t="s">
        <v>37</v>
      </c>
      <c r="K498" s="43" t="s">
        <v>38</v>
      </c>
      <c r="L498" s="74" t="s">
        <v>39</v>
      </c>
      <c r="M498" s="99">
        <v>66000</v>
      </c>
      <c r="N498" s="99">
        <v>6600000</v>
      </c>
      <c r="O498" s="42" t="s">
        <v>1341</v>
      </c>
      <c r="P498" s="79" t="s">
        <v>2733</v>
      </c>
    </row>
    <row r="499" spans="1:16" s="47" customFormat="1" ht="38.25">
      <c r="A499" s="74">
        <f>IF($C499&lt;&gt;"",SUBTOTAL(103,$C$4:$C499),"")</f>
        <v>438</v>
      </c>
      <c r="B499" s="43" t="s">
        <v>2403</v>
      </c>
      <c r="C499" s="74" t="s">
        <v>389</v>
      </c>
      <c r="D499" s="42" t="s">
        <v>118</v>
      </c>
      <c r="E499" s="74" t="s">
        <v>119</v>
      </c>
      <c r="F499" s="43" t="s">
        <v>2404</v>
      </c>
      <c r="G499" s="43" t="s">
        <v>736</v>
      </c>
      <c r="H499" s="44">
        <v>500</v>
      </c>
      <c r="I499" s="43" t="s">
        <v>2405</v>
      </c>
      <c r="J499" s="43" t="s">
        <v>2406</v>
      </c>
      <c r="K499" s="43" t="s">
        <v>2407</v>
      </c>
      <c r="L499" s="74" t="s">
        <v>2408</v>
      </c>
      <c r="M499" s="45">
        <v>42000</v>
      </c>
      <c r="N499" s="45">
        <v>21000000</v>
      </c>
      <c r="O499" s="42" t="s">
        <v>1341</v>
      </c>
      <c r="P499" s="79" t="s">
        <v>2733</v>
      </c>
    </row>
    <row r="500" spans="1:16" s="47" customFormat="1" ht="38.25">
      <c r="A500" s="74">
        <f>IF($C500&lt;&gt;"",SUBTOTAL(103,$C$4:$C500),"")</f>
        <v>439</v>
      </c>
      <c r="B500" s="43" t="s">
        <v>2422</v>
      </c>
      <c r="C500" s="74" t="s">
        <v>389</v>
      </c>
      <c r="D500" s="42" t="s">
        <v>40</v>
      </c>
      <c r="E500" s="74" t="s">
        <v>41</v>
      </c>
      <c r="F500" s="43" t="s">
        <v>2423</v>
      </c>
      <c r="G500" s="43" t="s">
        <v>749</v>
      </c>
      <c r="H500" s="44">
        <v>80000</v>
      </c>
      <c r="I500" s="43" t="s">
        <v>42</v>
      </c>
      <c r="J500" s="43" t="s">
        <v>43</v>
      </c>
      <c r="K500" s="43" t="s">
        <v>2424</v>
      </c>
      <c r="L500" s="74" t="s">
        <v>44</v>
      </c>
      <c r="M500" s="45">
        <v>1800</v>
      </c>
      <c r="N500" s="45">
        <v>144000000</v>
      </c>
      <c r="O500" s="42" t="s">
        <v>1341</v>
      </c>
      <c r="P500" s="79" t="s">
        <v>2733</v>
      </c>
    </row>
    <row r="501" spans="1:16" s="59" customFormat="1" ht="31.5">
      <c r="A501" s="75">
        <f>COUNTBLANK($C$4:C501)</f>
        <v>59</v>
      </c>
      <c r="B501" s="88" t="s">
        <v>2774</v>
      </c>
      <c r="C501" s="97"/>
      <c r="D501" s="60"/>
      <c r="E501" s="75"/>
      <c r="F501" s="64"/>
      <c r="G501" s="64"/>
      <c r="H501" s="62"/>
      <c r="I501" s="64"/>
      <c r="J501" s="64"/>
      <c r="K501" s="64"/>
      <c r="L501" s="74"/>
      <c r="M501" s="106">
        <v>519940000</v>
      </c>
      <c r="N501" s="106"/>
      <c r="O501" s="78" t="s">
        <v>892</v>
      </c>
      <c r="P501" s="79" t="s">
        <v>2733</v>
      </c>
    </row>
    <row r="502" spans="1:16" s="47" customFormat="1" ht="32.25" customHeight="1">
      <c r="A502" s="74">
        <f>IF($C502&lt;&gt;"",SUBTOTAL(103,$C$4:$C502),"")</f>
        <v>440</v>
      </c>
      <c r="B502" s="43" t="s">
        <v>888</v>
      </c>
      <c r="C502" s="74" t="s">
        <v>555</v>
      </c>
      <c r="D502" s="42" t="s">
        <v>2</v>
      </c>
      <c r="E502" s="74" t="s">
        <v>3</v>
      </c>
      <c r="F502" s="43" t="s">
        <v>889</v>
      </c>
      <c r="G502" s="43" t="s">
        <v>392</v>
      </c>
      <c r="H502" s="44">
        <v>2000</v>
      </c>
      <c r="I502" s="43" t="s">
        <v>890</v>
      </c>
      <c r="J502" s="43" t="s">
        <v>783</v>
      </c>
      <c r="K502" s="43" t="s">
        <v>513</v>
      </c>
      <c r="L502" s="74" t="s">
        <v>891</v>
      </c>
      <c r="M502" s="45">
        <v>510</v>
      </c>
      <c r="N502" s="45">
        <v>1020000</v>
      </c>
      <c r="O502" s="42" t="s">
        <v>892</v>
      </c>
      <c r="P502" s="79" t="s">
        <v>2733</v>
      </c>
    </row>
    <row r="503" spans="1:16" s="47" customFormat="1" ht="32.25" customHeight="1">
      <c r="A503" s="74">
        <f>IF($C503&lt;&gt;"",SUBTOTAL(103,$C$4:$C503),"")</f>
        <v>441</v>
      </c>
      <c r="B503" s="43" t="s">
        <v>1041</v>
      </c>
      <c r="C503" s="74" t="s">
        <v>555</v>
      </c>
      <c r="D503" s="42" t="s">
        <v>9</v>
      </c>
      <c r="E503" s="74" t="s">
        <v>10</v>
      </c>
      <c r="F503" s="43" t="s">
        <v>9</v>
      </c>
      <c r="G503" s="43" t="s">
        <v>392</v>
      </c>
      <c r="H503" s="44">
        <v>2000</v>
      </c>
      <c r="I503" s="43" t="s">
        <v>1042</v>
      </c>
      <c r="J503" s="43" t="s">
        <v>783</v>
      </c>
      <c r="K503" s="43" t="s">
        <v>513</v>
      </c>
      <c r="L503" s="74" t="s">
        <v>784</v>
      </c>
      <c r="M503" s="45">
        <v>960</v>
      </c>
      <c r="N503" s="45">
        <v>1920000</v>
      </c>
      <c r="O503" s="42" t="s">
        <v>892</v>
      </c>
      <c r="P503" s="79" t="s">
        <v>2733</v>
      </c>
    </row>
    <row r="504" spans="1:16" s="47" customFormat="1" ht="32.25" customHeight="1">
      <c r="A504" s="74">
        <f>IF($C504&lt;&gt;"",SUBTOTAL(103,$C$4:$C504),"")</f>
        <v>442</v>
      </c>
      <c r="B504" s="43" t="s">
        <v>1315</v>
      </c>
      <c r="C504" s="74" t="s">
        <v>555</v>
      </c>
      <c r="D504" s="42" t="s">
        <v>1316</v>
      </c>
      <c r="E504" s="74" t="s">
        <v>14</v>
      </c>
      <c r="F504" s="43" t="s">
        <v>1317</v>
      </c>
      <c r="G504" s="43" t="s">
        <v>392</v>
      </c>
      <c r="H504" s="44">
        <v>25000</v>
      </c>
      <c r="I504" s="43" t="s">
        <v>1042</v>
      </c>
      <c r="J504" s="43" t="s">
        <v>783</v>
      </c>
      <c r="K504" s="43" t="s">
        <v>513</v>
      </c>
      <c r="L504" s="74" t="s">
        <v>1318</v>
      </c>
      <c r="M504" s="45">
        <v>1100</v>
      </c>
      <c r="N504" s="45">
        <v>27500000</v>
      </c>
      <c r="O504" s="42" t="s">
        <v>892</v>
      </c>
      <c r="P504" s="79" t="s">
        <v>2733</v>
      </c>
    </row>
    <row r="505" spans="1:16" s="47" customFormat="1" ht="32.25" customHeight="1">
      <c r="A505" s="74">
        <f>IF($C505&lt;&gt;"",SUBTOTAL(103,$C$4:$C505),"")</f>
        <v>443</v>
      </c>
      <c r="B505" s="43" t="s">
        <v>2375</v>
      </c>
      <c r="C505" s="74" t="s">
        <v>555</v>
      </c>
      <c r="D505" s="42" t="s">
        <v>13</v>
      </c>
      <c r="E505" s="74" t="s">
        <v>773</v>
      </c>
      <c r="F505" s="43" t="s">
        <v>2376</v>
      </c>
      <c r="G505" s="43" t="s">
        <v>736</v>
      </c>
      <c r="H505" s="44">
        <v>15000</v>
      </c>
      <c r="I505" s="43" t="s">
        <v>2377</v>
      </c>
      <c r="J505" s="43" t="s">
        <v>783</v>
      </c>
      <c r="K505" s="43" t="s">
        <v>513</v>
      </c>
      <c r="L505" s="74" t="s">
        <v>785</v>
      </c>
      <c r="M505" s="45">
        <v>1300</v>
      </c>
      <c r="N505" s="45">
        <v>19500000</v>
      </c>
      <c r="O505" s="42" t="s">
        <v>892</v>
      </c>
      <c r="P505" s="79" t="s">
        <v>2733</v>
      </c>
    </row>
    <row r="506" spans="1:16" s="47" customFormat="1" ht="32.25" customHeight="1">
      <c r="A506" s="74">
        <f>IF($C506&lt;&gt;"",SUBTOTAL(103,$C$4:$C506),"")</f>
        <v>444</v>
      </c>
      <c r="B506" s="43" t="s">
        <v>2648</v>
      </c>
      <c r="C506" s="74" t="s">
        <v>555</v>
      </c>
      <c r="D506" s="42" t="s">
        <v>780</v>
      </c>
      <c r="E506" s="74" t="s">
        <v>777</v>
      </c>
      <c r="F506" s="43" t="s">
        <v>786</v>
      </c>
      <c r="G506" s="43" t="s">
        <v>11</v>
      </c>
      <c r="H506" s="44">
        <v>50000</v>
      </c>
      <c r="I506" s="43" t="s">
        <v>2558</v>
      </c>
      <c r="J506" s="43" t="s">
        <v>783</v>
      </c>
      <c r="K506" s="43" t="s">
        <v>513</v>
      </c>
      <c r="L506" s="74" t="s">
        <v>787</v>
      </c>
      <c r="M506" s="45">
        <v>7200</v>
      </c>
      <c r="N506" s="45">
        <v>360000000</v>
      </c>
      <c r="O506" s="42" t="s">
        <v>892</v>
      </c>
      <c r="P506" s="79" t="s">
        <v>2733</v>
      </c>
    </row>
    <row r="507" spans="1:16" s="47" customFormat="1" ht="32.25" customHeight="1">
      <c r="A507" s="74">
        <f>IF($C507&lt;&gt;"",SUBTOTAL(103,$C$4:$C507),"")</f>
        <v>445</v>
      </c>
      <c r="B507" s="43" t="s">
        <v>2705</v>
      </c>
      <c r="C507" s="74" t="s">
        <v>555</v>
      </c>
      <c r="D507" s="42" t="s">
        <v>782</v>
      </c>
      <c r="E507" s="74" t="s">
        <v>752</v>
      </c>
      <c r="F507" s="43" t="s">
        <v>854</v>
      </c>
      <c r="G507" s="43" t="s">
        <v>749</v>
      </c>
      <c r="H507" s="44">
        <v>2000000</v>
      </c>
      <c r="I507" s="43" t="s">
        <v>2706</v>
      </c>
      <c r="J507" s="43" t="s">
        <v>2707</v>
      </c>
      <c r="K507" s="43" t="s">
        <v>513</v>
      </c>
      <c r="L507" s="74" t="s">
        <v>855</v>
      </c>
      <c r="M507" s="45">
        <v>55</v>
      </c>
      <c r="N507" s="45">
        <v>110000000</v>
      </c>
      <c r="O507" s="42" t="s">
        <v>892</v>
      </c>
      <c r="P507" s="79" t="s">
        <v>2733</v>
      </c>
    </row>
    <row r="508" spans="1:16" s="59" customFormat="1" ht="24">
      <c r="A508" s="75">
        <f>COUNTBLANK($C$4:C508)</f>
        <v>60</v>
      </c>
      <c r="B508" s="88" t="s">
        <v>285</v>
      </c>
      <c r="C508" s="75"/>
      <c r="D508" s="60"/>
      <c r="E508" s="75"/>
      <c r="F508" s="64"/>
      <c r="G508" s="64"/>
      <c r="H508" s="62"/>
      <c r="I508" s="64"/>
      <c r="J508" s="64"/>
      <c r="K508" s="64"/>
      <c r="L508" s="74"/>
      <c r="M508" s="106">
        <v>528451000</v>
      </c>
      <c r="N508" s="106"/>
      <c r="O508" s="78" t="s">
        <v>1077</v>
      </c>
      <c r="P508" s="79" t="s">
        <v>2733</v>
      </c>
    </row>
    <row r="509" spans="1:16" s="47" customFormat="1" ht="26.25" customHeight="1">
      <c r="A509" s="74">
        <f>IF($C509&lt;&gt;"",SUBTOTAL(103,$C$4:$C509),"")</f>
        <v>446</v>
      </c>
      <c r="B509" s="43" t="s">
        <v>1072</v>
      </c>
      <c r="C509" s="74" t="s">
        <v>555</v>
      </c>
      <c r="D509" s="42" t="s">
        <v>472</v>
      </c>
      <c r="E509" s="74" t="s">
        <v>558</v>
      </c>
      <c r="F509" s="43" t="s">
        <v>1073</v>
      </c>
      <c r="G509" s="43" t="s">
        <v>749</v>
      </c>
      <c r="H509" s="44">
        <v>400000</v>
      </c>
      <c r="I509" s="43" t="s">
        <v>1074</v>
      </c>
      <c r="J509" s="43" t="s">
        <v>1075</v>
      </c>
      <c r="K509" s="43" t="s">
        <v>513</v>
      </c>
      <c r="L509" s="74" t="s">
        <v>1076</v>
      </c>
      <c r="M509" s="45">
        <v>92</v>
      </c>
      <c r="N509" s="45">
        <v>36800000</v>
      </c>
      <c r="O509" s="42" t="s">
        <v>1077</v>
      </c>
      <c r="P509" s="79" t="s">
        <v>2733</v>
      </c>
    </row>
    <row r="510" spans="1:16" s="47" customFormat="1" ht="26.25" customHeight="1">
      <c r="A510" s="74">
        <f>IF($C510&lt;&gt;"",SUBTOTAL(103,$C$4:$C510),"")</f>
        <v>447</v>
      </c>
      <c r="B510" s="43" t="s">
        <v>1204</v>
      </c>
      <c r="C510" s="74" t="s">
        <v>555</v>
      </c>
      <c r="D510" s="42" t="s">
        <v>1205</v>
      </c>
      <c r="E510" s="74" t="s">
        <v>515</v>
      </c>
      <c r="F510" s="43" t="s">
        <v>1206</v>
      </c>
      <c r="G510" s="43" t="s">
        <v>749</v>
      </c>
      <c r="H510" s="44">
        <v>500</v>
      </c>
      <c r="I510" s="43" t="s">
        <v>1207</v>
      </c>
      <c r="J510" s="43" t="s">
        <v>1075</v>
      </c>
      <c r="K510" s="43" t="s">
        <v>513</v>
      </c>
      <c r="L510" s="74" t="s">
        <v>1208</v>
      </c>
      <c r="M510" s="45">
        <v>3066</v>
      </c>
      <c r="N510" s="45">
        <v>1533000</v>
      </c>
      <c r="O510" s="42" t="s">
        <v>1077</v>
      </c>
      <c r="P510" s="79" t="s">
        <v>2733</v>
      </c>
    </row>
    <row r="511" spans="1:16" s="47" customFormat="1" ht="26.25" customHeight="1">
      <c r="A511" s="74">
        <f>IF($C511&lt;&gt;"",SUBTOTAL(103,$C$4:$C511),"")</f>
        <v>448</v>
      </c>
      <c r="B511" s="43" t="s">
        <v>1238</v>
      </c>
      <c r="C511" s="74" t="s">
        <v>733</v>
      </c>
      <c r="D511" s="42" t="s">
        <v>345</v>
      </c>
      <c r="E511" s="74" t="s">
        <v>735</v>
      </c>
      <c r="F511" s="43" t="s">
        <v>1239</v>
      </c>
      <c r="G511" s="43" t="s">
        <v>736</v>
      </c>
      <c r="H511" s="44">
        <v>2000</v>
      </c>
      <c r="I511" s="43" t="s">
        <v>1227</v>
      </c>
      <c r="J511" s="43" t="s">
        <v>1075</v>
      </c>
      <c r="K511" s="43" t="s">
        <v>513</v>
      </c>
      <c r="L511" s="74" t="s">
        <v>1240</v>
      </c>
      <c r="M511" s="45">
        <v>12117</v>
      </c>
      <c r="N511" s="45">
        <v>24234000</v>
      </c>
      <c r="O511" s="42" t="s">
        <v>1077</v>
      </c>
      <c r="P511" s="79" t="s">
        <v>2733</v>
      </c>
    </row>
    <row r="512" spans="1:16" s="47" customFormat="1" ht="26.25" customHeight="1">
      <c r="A512" s="74">
        <f>IF($C512&lt;&gt;"",SUBTOTAL(103,$C$4:$C512),"")</f>
        <v>449</v>
      </c>
      <c r="B512" s="43" t="s">
        <v>1254</v>
      </c>
      <c r="C512" s="74" t="s">
        <v>555</v>
      </c>
      <c r="D512" s="42" t="s">
        <v>1251</v>
      </c>
      <c r="E512" s="74" t="s">
        <v>735</v>
      </c>
      <c r="F512" s="43" t="s">
        <v>1255</v>
      </c>
      <c r="G512" s="43" t="s">
        <v>736</v>
      </c>
      <c r="H512" s="44">
        <v>5000</v>
      </c>
      <c r="I512" s="43" t="s">
        <v>1227</v>
      </c>
      <c r="J512" s="43" t="s">
        <v>1075</v>
      </c>
      <c r="K512" s="43" t="s">
        <v>513</v>
      </c>
      <c r="L512" s="74" t="s">
        <v>1256</v>
      </c>
      <c r="M512" s="45">
        <v>22680</v>
      </c>
      <c r="N512" s="45">
        <v>113400000</v>
      </c>
      <c r="O512" s="42" t="s">
        <v>1077</v>
      </c>
      <c r="P512" s="79" t="s">
        <v>2733</v>
      </c>
    </row>
    <row r="513" spans="1:16" s="47" customFormat="1" ht="26.25" customHeight="1">
      <c r="A513" s="74">
        <f>IF($C513&lt;&gt;"",SUBTOTAL(103,$C$4:$C513),"")</f>
        <v>450</v>
      </c>
      <c r="B513" s="43" t="s">
        <v>1283</v>
      </c>
      <c r="C513" s="74" t="s">
        <v>555</v>
      </c>
      <c r="D513" s="42" t="s">
        <v>835</v>
      </c>
      <c r="E513" s="74" t="s">
        <v>558</v>
      </c>
      <c r="F513" s="43" t="s">
        <v>1284</v>
      </c>
      <c r="G513" s="43" t="s">
        <v>749</v>
      </c>
      <c r="H513" s="44">
        <v>10000</v>
      </c>
      <c r="I513" s="43" t="s">
        <v>1038</v>
      </c>
      <c r="J513" s="43" t="s">
        <v>1075</v>
      </c>
      <c r="K513" s="43" t="s">
        <v>513</v>
      </c>
      <c r="L513" s="74" t="s">
        <v>1285</v>
      </c>
      <c r="M513" s="45">
        <v>492</v>
      </c>
      <c r="N513" s="45">
        <v>4920000</v>
      </c>
      <c r="O513" s="42" t="s">
        <v>1077</v>
      </c>
      <c r="P513" s="79" t="s">
        <v>2733</v>
      </c>
    </row>
    <row r="514" spans="1:16" s="47" customFormat="1" ht="26.25" customHeight="1">
      <c r="A514" s="74">
        <f>IF($C514&lt;&gt;"",SUBTOTAL(103,$C$4:$C514),"")</f>
        <v>451</v>
      </c>
      <c r="B514" s="43" t="s">
        <v>1342</v>
      </c>
      <c r="C514" s="98" t="s">
        <v>555</v>
      </c>
      <c r="D514" s="42" t="s">
        <v>406</v>
      </c>
      <c r="E514" s="74" t="s">
        <v>739</v>
      </c>
      <c r="F514" s="43" t="s">
        <v>1343</v>
      </c>
      <c r="G514" s="43" t="s">
        <v>749</v>
      </c>
      <c r="H514" s="44">
        <v>70000</v>
      </c>
      <c r="I514" s="43" t="s">
        <v>1038</v>
      </c>
      <c r="J514" s="43" t="s">
        <v>1075</v>
      </c>
      <c r="K514" s="43" t="s">
        <v>513</v>
      </c>
      <c r="L514" s="74" t="s">
        <v>1344</v>
      </c>
      <c r="M514" s="99">
        <v>120</v>
      </c>
      <c r="N514" s="99">
        <v>8400000</v>
      </c>
      <c r="O514" s="42" t="s">
        <v>1077</v>
      </c>
      <c r="P514" s="79" t="s">
        <v>2733</v>
      </c>
    </row>
    <row r="515" spans="1:16" s="47" customFormat="1" ht="26.25" customHeight="1">
      <c r="A515" s="74">
        <f>IF($C515&lt;&gt;"",SUBTOTAL(103,$C$4:$C515),"")</f>
        <v>452</v>
      </c>
      <c r="B515" s="43" t="s">
        <v>1378</v>
      </c>
      <c r="C515" s="74" t="s">
        <v>555</v>
      </c>
      <c r="D515" s="42" t="s">
        <v>15</v>
      </c>
      <c r="E515" s="74" t="s">
        <v>16</v>
      </c>
      <c r="F515" s="43" t="s">
        <v>126</v>
      </c>
      <c r="G515" s="43" t="s">
        <v>749</v>
      </c>
      <c r="H515" s="44">
        <v>5000</v>
      </c>
      <c r="I515" s="43" t="s">
        <v>1379</v>
      </c>
      <c r="J515" s="43" t="s">
        <v>1075</v>
      </c>
      <c r="K515" s="43" t="s">
        <v>513</v>
      </c>
      <c r="L515" s="74" t="s">
        <v>127</v>
      </c>
      <c r="M515" s="45">
        <v>3927</v>
      </c>
      <c r="N515" s="45">
        <v>19635000</v>
      </c>
      <c r="O515" s="42" t="s">
        <v>1077</v>
      </c>
      <c r="P515" s="79" t="s">
        <v>2733</v>
      </c>
    </row>
    <row r="516" spans="1:16" s="47" customFormat="1" ht="26.25" customHeight="1">
      <c r="A516" s="74">
        <f>IF($C516&lt;&gt;"",SUBTOTAL(103,$C$4:$C516),"")</f>
        <v>453</v>
      </c>
      <c r="B516" s="43" t="s">
        <v>1388</v>
      </c>
      <c r="C516" s="74" t="s">
        <v>555</v>
      </c>
      <c r="D516" s="42" t="s">
        <v>97</v>
      </c>
      <c r="E516" s="74" t="s">
        <v>98</v>
      </c>
      <c r="F516" s="43" t="s">
        <v>1389</v>
      </c>
      <c r="G516" s="43" t="s">
        <v>736</v>
      </c>
      <c r="H516" s="44">
        <v>500</v>
      </c>
      <c r="I516" s="43" t="s">
        <v>1227</v>
      </c>
      <c r="J516" s="43" t="s">
        <v>1075</v>
      </c>
      <c r="K516" s="43" t="s">
        <v>513</v>
      </c>
      <c r="L516" s="74" t="s">
        <v>1390</v>
      </c>
      <c r="M516" s="45">
        <v>67998</v>
      </c>
      <c r="N516" s="45">
        <v>33999000</v>
      </c>
      <c r="O516" s="42" t="s">
        <v>1077</v>
      </c>
      <c r="P516" s="79" t="s">
        <v>2733</v>
      </c>
    </row>
    <row r="517" spans="1:16" s="47" customFormat="1" ht="26.25" customHeight="1">
      <c r="A517" s="74">
        <f>IF($C517&lt;&gt;"",SUBTOTAL(103,$C$4:$C517),"")</f>
        <v>454</v>
      </c>
      <c r="B517" s="43" t="s">
        <v>2393</v>
      </c>
      <c r="C517" s="74" t="s">
        <v>555</v>
      </c>
      <c r="D517" s="42" t="s">
        <v>774</v>
      </c>
      <c r="E517" s="74" t="s">
        <v>775</v>
      </c>
      <c r="F517" s="43" t="s">
        <v>2394</v>
      </c>
      <c r="G517" s="43" t="s">
        <v>736</v>
      </c>
      <c r="H517" s="44">
        <v>40000</v>
      </c>
      <c r="I517" s="43" t="s">
        <v>2395</v>
      </c>
      <c r="J517" s="43" t="s">
        <v>1075</v>
      </c>
      <c r="K517" s="43" t="s">
        <v>513</v>
      </c>
      <c r="L517" s="74" t="s">
        <v>2396</v>
      </c>
      <c r="M517" s="45">
        <v>1008</v>
      </c>
      <c r="N517" s="45">
        <v>40320000</v>
      </c>
      <c r="O517" s="42" t="s">
        <v>1077</v>
      </c>
      <c r="P517" s="79" t="s">
        <v>2733</v>
      </c>
    </row>
    <row r="518" spans="1:16" s="47" customFormat="1" ht="26.25" customHeight="1">
      <c r="A518" s="74">
        <f>IF($C518&lt;&gt;"",SUBTOTAL(103,$C$4:$C518),"")</f>
        <v>455</v>
      </c>
      <c r="B518" s="43" t="s">
        <v>2547</v>
      </c>
      <c r="C518" s="74" t="s">
        <v>555</v>
      </c>
      <c r="D518" s="42" t="s">
        <v>2548</v>
      </c>
      <c r="E518" s="74" t="s">
        <v>554</v>
      </c>
      <c r="F518" s="43" t="s">
        <v>2549</v>
      </c>
      <c r="G518" s="43" t="s">
        <v>392</v>
      </c>
      <c r="H518" s="44">
        <v>2000</v>
      </c>
      <c r="I518" s="43" t="s">
        <v>2550</v>
      </c>
      <c r="J518" s="43" t="s">
        <v>1075</v>
      </c>
      <c r="K518" s="43" t="s">
        <v>513</v>
      </c>
      <c r="L518" s="74" t="s">
        <v>2551</v>
      </c>
      <c r="M518" s="45">
        <v>1045</v>
      </c>
      <c r="N518" s="45">
        <v>2090000</v>
      </c>
      <c r="O518" s="42" t="s">
        <v>1077</v>
      </c>
      <c r="P518" s="79" t="s">
        <v>2733</v>
      </c>
    </row>
    <row r="519" spans="1:16" s="47" customFormat="1" ht="26.25" customHeight="1">
      <c r="A519" s="74">
        <f>IF($C519&lt;&gt;"",SUBTOTAL(103,$C$4:$C519),"")</f>
        <v>456</v>
      </c>
      <c r="B519" s="43" t="s">
        <v>2585</v>
      </c>
      <c r="C519" s="74" t="s">
        <v>555</v>
      </c>
      <c r="D519" s="42" t="s">
        <v>630</v>
      </c>
      <c r="E519" s="74" t="s">
        <v>804</v>
      </c>
      <c r="F519" s="43" t="s">
        <v>2586</v>
      </c>
      <c r="G519" s="43" t="s">
        <v>392</v>
      </c>
      <c r="H519" s="44">
        <v>60000</v>
      </c>
      <c r="I519" s="43" t="s">
        <v>2550</v>
      </c>
      <c r="J519" s="43" t="s">
        <v>1075</v>
      </c>
      <c r="K519" s="43" t="s">
        <v>513</v>
      </c>
      <c r="L519" s="74" t="s">
        <v>2587</v>
      </c>
      <c r="M519" s="45">
        <v>2457</v>
      </c>
      <c r="N519" s="45">
        <v>147420000</v>
      </c>
      <c r="O519" s="42" t="s">
        <v>1077</v>
      </c>
      <c r="P519" s="79" t="s">
        <v>2733</v>
      </c>
    </row>
    <row r="520" spans="1:16" s="47" customFormat="1" ht="26.25" customHeight="1">
      <c r="A520" s="74">
        <f>IF($C520&lt;&gt;"",SUBTOTAL(103,$C$4:$C520),"")</f>
        <v>457</v>
      </c>
      <c r="B520" s="43" t="s">
        <v>2644</v>
      </c>
      <c r="C520" s="98" t="s">
        <v>555</v>
      </c>
      <c r="D520" s="42" t="s">
        <v>778</v>
      </c>
      <c r="E520" s="74" t="s">
        <v>779</v>
      </c>
      <c r="F520" s="43" t="s">
        <v>2645</v>
      </c>
      <c r="G520" s="43" t="s">
        <v>392</v>
      </c>
      <c r="H520" s="44">
        <v>150000</v>
      </c>
      <c r="I520" s="43" t="s">
        <v>2646</v>
      </c>
      <c r="J520" s="43" t="s">
        <v>1075</v>
      </c>
      <c r="K520" s="43" t="s">
        <v>513</v>
      </c>
      <c r="L520" s="74" t="s">
        <v>2647</v>
      </c>
      <c r="M520" s="99">
        <v>638</v>
      </c>
      <c r="N520" s="99">
        <v>95700000</v>
      </c>
      <c r="O520" s="42" t="s">
        <v>1077</v>
      </c>
      <c r="P520" s="79" t="s">
        <v>2733</v>
      </c>
    </row>
    <row r="521" spans="1:16" s="59" customFormat="1" ht="24">
      <c r="A521" s="75">
        <f>COUNTBLANK($C$4:C521)</f>
        <v>61</v>
      </c>
      <c r="B521" s="88" t="s">
        <v>284</v>
      </c>
      <c r="C521" s="75"/>
      <c r="D521" s="60"/>
      <c r="E521" s="75"/>
      <c r="F521" s="64"/>
      <c r="G521" s="64"/>
      <c r="H521" s="62"/>
      <c r="I521" s="64"/>
      <c r="J521" s="64"/>
      <c r="K521" s="64"/>
      <c r="L521" s="74"/>
      <c r="M521" s="106">
        <v>276000000</v>
      </c>
      <c r="N521" s="106"/>
      <c r="O521" s="78" t="s">
        <v>1219</v>
      </c>
      <c r="P521" s="79" t="s">
        <v>2733</v>
      </c>
    </row>
    <row r="522" spans="1:16" s="47" customFormat="1" ht="25.5">
      <c r="A522" s="74">
        <f>IF($C522&lt;&gt;"",SUBTOTAL(103,$C$4:$C522),"")</f>
        <v>458</v>
      </c>
      <c r="B522" s="43" t="s">
        <v>1215</v>
      </c>
      <c r="C522" s="74" t="s">
        <v>733</v>
      </c>
      <c r="D522" s="42" t="s">
        <v>474</v>
      </c>
      <c r="E522" s="74" t="s">
        <v>735</v>
      </c>
      <c r="F522" s="43" t="s">
        <v>1216</v>
      </c>
      <c r="G522" s="43" t="s">
        <v>736</v>
      </c>
      <c r="H522" s="44">
        <v>1500</v>
      </c>
      <c r="I522" s="43" t="s">
        <v>1217</v>
      </c>
      <c r="J522" s="43" t="s">
        <v>851</v>
      </c>
      <c r="K522" s="43" t="s">
        <v>513</v>
      </c>
      <c r="L522" s="74" t="s">
        <v>1218</v>
      </c>
      <c r="M522" s="45">
        <v>19500</v>
      </c>
      <c r="N522" s="45">
        <v>29250000</v>
      </c>
      <c r="O522" s="42" t="s">
        <v>1219</v>
      </c>
      <c r="P522" s="79" t="s">
        <v>2733</v>
      </c>
    </row>
    <row r="523" spans="1:16" s="47" customFormat="1" ht="25.5">
      <c r="A523" s="74">
        <f>IF($C523&lt;&gt;"",SUBTOTAL(103,$C$4:$C523),"")</f>
        <v>459</v>
      </c>
      <c r="B523" s="43" t="s">
        <v>1874</v>
      </c>
      <c r="C523" s="98" t="s">
        <v>555</v>
      </c>
      <c r="D523" s="42" t="s">
        <v>1875</v>
      </c>
      <c r="E523" s="74" t="s">
        <v>438</v>
      </c>
      <c r="F523" s="43" t="s">
        <v>1876</v>
      </c>
      <c r="G523" s="43" t="s">
        <v>749</v>
      </c>
      <c r="H523" s="44">
        <v>650000</v>
      </c>
      <c r="I523" s="43" t="s">
        <v>1877</v>
      </c>
      <c r="J523" s="43" t="s">
        <v>851</v>
      </c>
      <c r="K523" s="43" t="s">
        <v>513</v>
      </c>
      <c r="L523" s="74" t="s">
        <v>1878</v>
      </c>
      <c r="M523" s="99">
        <v>320</v>
      </c>
      <c r="N523" s="99">
        <v>208000000</v>
      </c>
      <c r="O523" s="42" t="s">
        <v>1219</v>
      </c>
      <c r="P523" s="79" t="s">
        <v>2733</v>
      </c>
    </row>
    <row r="524" spans="1:16" s="47" customFormat="1" ht="25.5">
      <c r="A524" s="74">
        <f>IF($C524&lt;&gt;"",SUBTOTAL(103,$C$4:$C524),"")</f>
        <v>460</v>
      </c>
      <c r="B524" s="43" t="s">
        <v>2064</v>
      </c>
      <c r="C524" s="74" t="s">
        <v>555</v>
      </c>
      <c r="D524" s="42" t="s">
        <v>447</v>
      </c>
      <c r="E524" s="74" t="s">
        <v>308</v>
      </c>
      <c r="F524" s="43" t="s">
        <v>852</v>
      </c>
      <c r="G524" s="43" t="s">
        <v>749</v>
      </c>
      <c r="H524" s="44">
        <v>50000</v>
      </c>
      <c r="I524" s="43" t="s">
        <v>2065</v>
      </c>
      <c r="J524" s="43" t="s">
        <v>851</v>
      </c>
      <c r="K524" s="43" t="s">
        <v>513</v>
      </c>
      <c r="L524" s="74" t="s">
        <v>853</v>
      </c>
      <c r="M524" s="45">
        <v>775</v>
      </c>
      <c r="N524" s="45">
        <v>38750000</v>
      </c>
      <c r="O524" s="42" t="s">
        <v>1219</v>
      </c>
      <c r="P524" s="79" t="s">
        <v>2733</v>
      </c>
    </row>
    <row r="525" spans="1:16" s="59" customFormat="1" ht="24">
      <c r="A525" s="75">
        <f>COUNTBLANK($C$4:C525)</f>
        <v>62</v>
      </c>
      <c r="B525" s="88" t="s">
        <v>2775</v>
      </c>
      <c r="C525" s="75"/>
      <c r="D525" s="60"/>
      <c r="E525" s="75"/>
      <c r="F525" s="64"/>
      <c r="G525" s="64"/>
      <c r="H525" s="62"/>
      <c r="I525" s="64"/>
      <c r="J525" s="64"/>
      <c r="K525" s="64"/>
      <c r="L525" s="74"/>
      <c r="M525" s="106">
        <v>81188000</v>
      </c>
      <c r="N525" s="106"/>
      <c r="O525" s="78" t="s">
        <v>1068</v>
      </c>
      <c r="P525" s="79" t="s">
        <v>2733</v>
      </c>
    </row>
    <row r="526" spans="1:16" s="47" customFormat="1" ht="25.5">
      <c r="A526" s="74">
        <f>IF($C526&lt;&gt;"",SUBTOTAL(103,$C$4:$C526),"")</f>
        <v>461</v>
      </c>
      <c r="B526" s="43" t="s">
        <v>1064</v>
      </c>
      <c r="C526" s="74" t="s">
        <v>555</v>
      </c>
      <c r="D526" s="42" t="s">
        <v>472</v>
      </c>
      <c r="E526" s="74" t="s">
        <v>1059</v>
      </c>
      <c r="F526" s="43" t="s">
        <v>1065</v>
      </c>
      <c r="G526" s="43" t="s">
        <v>11</v>
      </c>
      <c r="H526" s="44">
        <v>2000</v>
      </c>
      <c r="I526" s="43" t="s">
        <v>1066</v>
      </c>
      <c r="J526" s="43" t="s">
        <v>142</v>
      </c>
      <c r="K526" s="43" t="s">
        <v>513</v>
      </c>
      <c r="L526" s="74" t="s">
        <v>1067</v>
      </c>
      <c r="M526" s="45">
        <v>18900</v>
      </c>
      <c r="N526" s="45">
        <v>37800000</v>
      </c>
      <c r="O526" s="42" t="s">
        <v>1068</v>
      </c>
      <c r="P526" s="79" t="s">
        <v>2733</v>
      </c>
    </row>
    <row r="527" spans="1:16" s="47" customFormat="1" ht="25.5">
      <c r="A527" s="74">
        <f>IF($C527&lt;&gt;"",SUBTOTAL(103,$C$4:$C527),"")</f>
        <v>462</v>
      </c>
      <c r="B527" s="43" t="s">
        <v>1730</v>
      </c>
      <c r="C527" s="74" t="s">
        <v>555</v>
      </c>
      <c r="D527" s="42" t="s">
        <v>648</v>
      </c>
      <c r="E527" s="74" t="s">
        <v>739</v>
      </c>
      <c r="F527" s="43" t="s">
        <v>649</v>
      </c>
      <c r="G527" s="43" t="s">
        <v>749</v>
      </c>
      <c r="H527" s="44">
        <v>25000</v>
      </c>
      <c r="I527" s="43" t="s">
        <v>473</v>
      </c>
      <c r="J527" s="43" t="s">
        <v>142</v>
      </c>
      <c r="K527" s="43" t="s">
        <v>513</v>
      </c>
      <c r="L527" s="74" t="s">
        <v>650</v>
      </c>
      <c r="M527" s="45">
        <v>1100</v>
      </c>
      <c r="N527" s="45">
        <v>27500000</v>
      </c>
      <c r="O527" s="42" t="s">
        <v>1068</v>
      </c>
      <c r="P527" s="79" t="s">
        <v>2733</v>
      </c>
    </row>
    <row r="528" spans="1:16" s="47" customFormat="1" ht="25.5">
      <c r="A528" s="74">
        <f>IF($C528&lt;&gt;"",SUBTOTAL(103,$C$4:$C528),"")</f>
        <v>463</v>
      </c>
      <c r="B528" s="43" t="s">
        <v>2196</v>
      </c>
      <c r="C528" s="74" t="s">
        <v>555</v>
      </c>
      <c r="D528" s="42" t="s">
        <v>318</v>
      </c>
      <c r="E528" s="74" t="s">
        <v>654</v>
      </c>
      <c r="F528" s="43" t="s">
        <v>2197</v>
      </c>
      <c r="G528" s="43" t="s">
        <v>749</v>
      </c>
      <c r="H528" s="44">
        <v>2000</v>
      </c>
      <c r="I528" s="43" t="s">
        <v>2198</v>
      </c>
      <c r="J528" s="43" t="s">
        <v>142</v>
      </c>
      <c r="K528" s="43" t="s">
        <v>513</v>
      </c>
      <c r="L528" s="74" t="s">
        <v>2199</v>
      </c>
      <c r="M528" s="45">
        <v>69</v>
      </c>
      <c r="N528" s="45">
        <v>138000</v>
      </c>
      <c r="O528" s="42" t="s">
        <v>1068</v>
      </c>
      <c r="P528" s="79" t="s">
        <v>2733</v>
      </c>
    </row>
    <row r="529" spans="1:16" s="47" customFormat="1" ht="25.5">
      <c r="A529" s="74">
        <f>IF($C529&lt;&gt;"",SUBTOTAL(103,$C$4:$C529),"")</f>
        <v>464</v>
      </c>
      <c r="B529" s="43" t="s">
        <v>2504</v>
      </c>
      <c r="C529" s="74" t="s">
        <v>555</v>
      </c>
      <c r="D529" s="42" t="s">
        <v>351</v>
      </c>
      <c r="E529" s="74" t="s">
        <v>149</v>
      </c>
      <c r="F529" s="43" t="s">
        <v>2505</v>
      </c>
      <c r="G529" s="43" t="s">
        <v>749</v>
      </c>
      <c r="H529" s="44">
        <v>80000</v>
      </c>
      <c r="I529" s="43" t="s">
        <v>2506</v>
      </c>
      <c r="J529" s="43" t="s">
        <v>142</v>
      </c>
      <c r="K529" s="43" t="s">
        <v>513</v>
      </c>
      <c r="L529" s="74" t="s">
        <v>2507</v>
      </c>
      <c r="M529" s="45">
        <v>85</v>
      </c>
      <c r="N529" s="45">
        <v>6800000</v>
      </c>
      <c r="O529" s="42" t="s">
        <v>1068</v>
      </c>
      <c r="P529" s="79" t="s">
        <v>2733</v>
      </c>
    </row>
    <row r="530" spans="1:16" s="47" customFormat="1" ht="25.5">
      <c r="A530" s="74">
        <f>IF($C530&lt;&gt;"",SUBTOTAL(103,$C$4:$C530),"")</f>
        <v>465</v>
      </c>
      <c r="B530" s="43" t="s">
        <v>2516</v>
      </c>
      <c r="C530" s="98" t="s">
        <v>555</v>
      </c>
      <c r="D530" s="42" t="s">
        <v>538</v>
      </c>
      <c r="E530" s="74" t="s">
        <v>752</v>
      </c>
      <c r="F530" s="43" t="s">
        <v>539</v>
      </c>
      <c r="G530" s="43" t="s">
        <v>749</v>
      </c>
      <c r="H530" s="44">
        <v>40000</v>
      </c>
      <c r="I530" s="43" t="s">
        <v>2517</v>
      </c>
      <c r="J530" s="43" t="s">
        <v>142</v>
      </c>
      <c r="K530" s="43" t="s">
        <v>513</v>
      </c>
      <c r="L530" s="74" t="s">
        <v>540</v>
      </c>
      <c r="M530" s="99">
        <v>55</v>
      </c>
      <c r="N530" s="99">
        <v>2200000</v>
      </c>
      <c r="O530" s="42" t="s">
        <v>1068</v>
      </c>
      <c r="P530" s="79" t="s">
        <v>2733</v>
      </c>
    </row>
    <row r="531" spans="1:16" s="47" customFormat="1" ht="25.5">
      <c r="A531" s="74">
        <f>IF($C531&lt;&gt;"",SUBTOTAL(103,$C$4:$C531),"")</f>
        <v>466</v>
      </c>
      <c r="B531" s="43" t="s">
        <v>2708</v>
      </c>
      <c r="C531" s="74" t="s">
        <v>555</v>
      </c>
      <c r="D531" s="42" t="s">
        <v>782</v>
      </c>
      <c r="E531" s="74" t="s">
        <v>558</v>
      </c>
      <c r="F531" s="43" t="s">
        <v>2709</v>
      </c>
      <c r="G531" s="43" t="s">
        <v>392</v>
      </c>
      <c r="H531" s="44">
        <v>5000</v>
      </c>
      <c r="I531" s="43" t="s">
        <v>250</v>
      </c>
      <c r="J531" s="43" t="s">
        <v>142</v>
      </c>
      <c r="K531" s="43" t="s">
        <v>513</v>
      </c>
      <c r="L531" s="74" t="s">
        <v>2710</v>
      </c>
      <c r="M531" s="45">
        <v>1350</v>
      </c>
      <c r="N531" s="45">
        <v>6750000</v>
      </c>
      <c r="O531" s="42" t="s">
        <v>1068</v>
      </c>
      <c r="P531" s="79" t="s">
        <v>2733</v>
      </c>
    </row>
    <row r="532" spans="1:16" s="59" customFormat="1" ht="24">
      <c r="A532" s="75">
        <f>COUNTBLANK($C$4:C532)</f>
        <v>63</v>
      </c>
      <c r="B532" s="88" t="s">
        <v>2776</v>
      </c>
      <c r="C532" s="75"/>
      <c r="D532" s="60"/>
      <c r="E532" s="75"/>
      <c r="F532" s="64"/>
      <c r="G532" s="64"/>
      <c r="H532" s="62"/>
      <c r="I532" s="64"/>
      <c r="J532" s="64"/>
      <c r="K532" s="64"/>
      <c r="L532" s="74"/>
      <c r="M532" s="106">
        <v>295113000</v>
      </c>
      <c r="N532" s="106"/>
      <c r="O532" s="78" t="s">
        <v>1753</v>
      </c>
      <c r="P532" s="79" t="s">
        <v>2733</v>
      </c>
    </row>
    <row r="533" spans="1:16" s="47" customFormat="1" ht="25.5">
      <c r="A533" s="74">
        <f>IF($C533&lt;&gt;"",SUBTOTAL(103,$C$4:$C533),"")</f>
        <v>467</v>
      </c>
      <c r="B533" s="43" t="s">
        <v>1748</v>
      </c>
      <c r="C533" s="74" t="s">
        <v>555</v>
      </c>
      <c r="D533" s="42" t="s">
        <v>413</v>
      </c>
      <c r="E533" s="74" t="s">
        <v>153</v>
      </c>
      <c r="F533" s="43" t="s">
        <v>1749</v>
      </c>
      <c r="G533" s="43" t="s">
        <v>749</v>
      </c>
      <c r="H533" s="44">
        <v>40000</v>
      </c>
      <c r="I533" s="43" t="s">
        <v>1750</v>
      </c>
      <c r="J533" s="43" t="s">
        <v>1751</v>
      </c>
      <c r="K533" s="43" t="s">
        <v>543</v>
      </c>
      <c r="L533" s="74" t="s">
        <v>1752</v>
      </c>
      <c r="M533" s="45">
        <v>630</v>
      </c>
      <c r="N533" s="45">
        <v>25200000</v>
      </c>
      <c r="O533" s="42" t="s">
        <v>1753</v>
      </c>
      <c r="P533" s="79" t="s">
        <v>2733</v>
      </c>
    </row>
    <row r="534" spans="1:16" s="47" customFormat="1" ht="38.25">
      <c r="A534" s="74">
        <f>IF($C534&lt;&gt;"",SUBTOTAL(103,$C$4:$C534),"")</f>
        <v>468</v>
      </c>
      <c r="B534" s="43" t="s">
        <v>1937</v>
      </c>
      <c r="C534" s="74" t="s">
        <v>555</v>
      </c>
      <c r="D534" s="42" t="s">
        <v>651</v>
      </c>
      <c r="E534" s="74" t="s">
        <v>735</v>
      </c>
      <c r="F534" s="43" t="s">
        <v>1938</v>
      </c>
      <c r="G534" s="43" t="s">
        <v>1939</v>
      </c>
      <c r="H534" s="44">
        <v>40000</v>
      </c>
      <c r="I534" s="43" t="s">
        <v>1940</v>
      </c>
      <c r="J534" s="43" t="s">
        <v>1941</v>
      </c>
      <c r="K534" s="43" t="s">
        <v>543</v>
      </c>
      <c r="L534" s="74" t="s">
        <v>1942</v>
      </c>
      <c r="M534" s="45">
        <v>1554</v>
      </c>
      <c r="N534" s="45">
        <v>62160000</v>
      </c>
      <c r="O534" s="42" t="s">
        <v>1753</v>
      </c>
      <c r="P534" s="79" t="s">
        <v>2733</v>
      </c>
    </row>
    <row r="535" spans="1:16" s="47" customFormat="1" ht="51">
      <c r="A535" s="74">
        <f>IF($C535&lt;&gt;"",SUBTOTAL(103,$C$4:$C535),"")</f>
        <v>469</v>
      </c>
      <c r="B535" s="43" t="s">
        <v>2037</v>
      </c>
      <c r="C535" s="74" t="s">
        <v>555</v>
      </c>
      <c r="D535" s="42" t="s">
        <v>20</v>
      </c>
      <c r="E535" s="74" t="s">
        <v>306</v>
      </c>
      <c r="F535" s="43" t="s">
        <v>545</v>
      </c>
      <c r="G535" s="43" t="s">
        <v>749</v>
      </c>
      <c r="H535" s="44">
        <v>150000</v>
      </c>
      <c r="I535" s="43" t="s">
        <v>2038</v>
      </c>
      <c r="J535" s="43" t="s">
        <v>2039</v>
      </c>
      <c r="K535" s="43" t="s">
        <v>543</v>
      </c>
      <c r="L535" s="74" t="s">
        <v>546</v>
      </c>
      <c r="M535" s="45">
        <v>357</v>
      </c>
      <c r="N535" s="45">
        <v>53550000</v>
      </c>
      <c r="O535" s="42" t="s">
        <v>1753</v>
      </c>
      <c r="P535" s="79" t="s">
        <v>2733</v>
      </c>
    </row>
    <row r="536" spans="1:16" s="47" customFormat="1" ht="51">
      <c r="A536" s="74">
        <f>IF($C536&lt;&gt;"",SUBTOTAL(103,$C$4:$C536),"")</f>
        <v>470</v>
      </c>
      <c r="B536" s="43" t="s">
        <v>2042</v>
      </c>
      <c r="C536" s="74" t="s">
        <v>555</v>
      </c>
      <c r="D536" s="42" t="s">
        <v>836</v>
      </c>
      <c r="E536" s="74" t="s">
        <v>837</v>
      </c>
      <c r="F536" s="43" t="s">
        <v>547</v>
      </c>
      <c r="G536" s="43" t="s">
        <v>548</v>
      </c>
      <c r="H536" s="44">
        <v>50000</v>
      </c>
      <c r="I536" s="43" t="s">
        <v>2043</v>
      </c>
      <c r="J536" s="43" t="s">
        <v>1751</v>
      </c>
      <c r="K536" s="43" t="s">
        <v>2044</v>
      </c>
      <c r="L536" s="74" t="s">
        <v>549</v>
      </c>
      <c r="M536" s="45">
        <v>1218</v>
      </c>
      <c r="N536" s="45">
        <v>60900000</v>
      </c>
      <c r="O536" s="42" t="s">
        <v>1753</v>
      </c>
      <c r="P536" s="79" t="s">
        <v>2733</v>
      </c>
    </row>
    <row r="537" spans="1:16" s="47" customFormat="1" ht="38.25" customHeight="1">
      <c r="A537" s="74">
        <f>IF($C537&lt;&gt;"",SUBTOTAL(103,$C$4:$C537),"")</f>
        <v>471</v>
      </c>
      <c r="B537" s="43" t="s">
        <v>2061</v>
      </c>
      <c r="C537" s="74" t="s">
        <v>555</v>
      </c>
      <c r="D537" s="42" t="s">
        <v>317</v>
      </c>
      <c r="E537" s="74" t="s">
        <v>17</v>
      </c>
      <c r="F537" s="43" t="s">
        <v>2062</v>
      </c>
      <c r="G537" s="43" t="s">
        <v>548</v>
      </c>
      <c r="H537" s="44">
        <v>30000</v>
      </c>
      <c r="I537" s="43" t="s">
        <v>2043</v>
      </c>
      <c r="J537" s="43" t="s">
        <v>1751</v>
      </c>
      <c r="K537" s="43" t="s">
        <v>543</v>
      </c>
      <c r="L537" s="74" t="s">
        <v>2063</v>
      </c>
      <c r="M537" s="45">
        <v>1260</v>
      </c>
      <c r="N537" s="45">
        <v>37800000</v>
      </c>
      <c r="O537" s="42" t="s">
        <v>1753</v>
      </c>
      <c r="P537" s="79" t="s">
        <v>2733</v>
      </c>
    </row>
    <row r="538" spans="1:16" s="47" customFormat="1" ht="38.25" customHeight="1">
      <c r="A538" s="74">
        <f>IF($C538&lt;&gt;"",SUBTOTAL(103,$C$4:$C538),"")</f>
        <v>472</v>
      </c>
      <c r="B538" s="43" t="s">
        <v>2137</v>
      </c>
      <c r="C538" s="74" t="s">
        <v>555</v>
      </c>
      <c r="D538" s="42" t="s">
        <v>2138</v>
      </c>
      <c r="E538" s="74" t="s">
        <v>2139</v>
      </c>
      <c r="F538" s="43" t="s">
        <v>2140</v>
      </c>
      <c r="G538" s="43" t="s">
        <v>548</v>
      </c>
      <c r="H538" s="44">
        <v>9000</v>
      </c>
      <c r="I538" s="43" t="s">
        <v>2141</v>
      </c>
      <c r="J538" s="43" t="s">
        <v>2142</v>
      </c>
      <c r="K538" s="43" t="s">
        <v>543</v>
      </c>
      <c r="L538" s="74" t="s">
        <v>2143</v>
      </c>
      <c r="M538" s="45">
        <v>1197</v>
      </c>
      <c r="N538" s="45">
        <v>10773000</v>
      </c>
      <c r="O538" s="42" t="s">
        <v>1753</v>
      </c>
      <c r="P538" s="79" t="s">
        <v>2733</v>
      </c>
    </row>
    <row r="539" spans="1:16" s="47" customFormat="1" ht="38.25" customHeight="1">
      <c r="A539" s="74">
        <f>IF($C539&lt;&gt;"",SUBTOTAL(103,$C$4:$C539),"")</f>
        <v>473</v>
      </c>
      <c r="B539" s="43" t="s">
        <v>2680</v>
      </c>
      <c r="C539" s="74" t="s">
        <v>555</v>
      </c>
      <c r="D539" s="42" t="s">
        <v>2681</v>
      </c>
      <c r="E539" s="74" t="s">
        <v>2682</v>
      </c>
      <c r="F539" s="43" t="s">
        <v>2683</v>
      </c>
      <c r="G539" s="43" t="s">
        <v>749</v>
      </c>
      <c r="H539" s="44">
        <v>10000</v>
      </c>
      <c r="I539" s="43" t="s">
        <v>2684</v>
      </c>
      <c r="J539" s="43" t="s">
        <v>1751</v>
      </c>
      <c r="K539" s="43" t="s">
        <v>543</v>
      </c>
      <c r="L539" s="74" t="s">
        <v>2685</v>
      </c>
      <c r="M539" s="45">
        <v>4473</v>
      </c>
      <c r="N539" s="45">
        <v>44730000</v>
      </c>
      <c r="O539" s="42" t="s">
        <v>1753</v>
      </c>
      <c r="P539" s="79" t="s">
        <v>2733</v>
      </c>
    </row>
    <row r="540" spans="1:16" s="59" customFormat="1" ht="38.25" customHeight="1">
      <c r="A540" s="75">
        <f>COUNTBLANK($C$4:C540)</f>
        <v>64</v>
      </c>
      <c r="B540" s="88" t="s">
        <v>2777</v>
      </c>
      <c r="C540" s="75"/>
      <c r="D540" s="60"/>
      <c r="E540" s="75"/>
      <c r="F540" s="64"/>
      <c r="G540" s="64"/>
      <c r="H540" s="62"/>
      <c r="I540" s="64"/>
      <c r="J540" s="64"/>
      <c r="K540" s="64"/>
      <c r="L540" s="74"/>
      <c r="M540" s="106">
        <v>109500000</v>
      </c>
      <c r="N540" s="106"/>
      <c r="O540" s="78" t="s">
        <v>1178</v>
      </c>
      <c r="P540" s="79" t="s">
        <v>2733</v>
      </c>
    </row>
    <row r="541" spans="1:16" s="47" customFormat="1" ht="38.25" customHeight="1">
      <c r="A541" s="74">
        <f>IF($C541&lt;&gt;"",SUBTOTAL(103,$C$4:$C541),"")</f>
        <v>474</v>
      </c>
      <c r="B541" s="43" t="s">
        <v>1172</v>
      </c>
      <c r="C541" s="74" t="s">
        <v>389</v>
      </c>
      <c r="D541" s="42" t="s">
        <v>390</v>
      </c>
      <c r="E541" s="74" t="s">
        <v>391</v>
      </c>
      <c r="F541" s="43" t="s">
        <v>1173</v>
      </c>
      <c r="G541" s="43" t="s">
        <v>392</v>
      </c>
      <c r="H541" s="44">
        <v>3000</v>
      </c>
      <c r="I541" s="43" t="s">
        <v>1174</v>
      </c>
      <c r="J541" s="43" t="s">
        <v>1175</v>
      </c>
      <c r="K541" s="43" t="s">
        <v>1176</v>
      </c>
      <c r="L541" s="74" t="s">
        <v>1177</v>
      </c>
      <c r="M541" s="45">
        <v>36500</v>
      </c>
      <c r="N541" s="45">
        <v>109500000</v>
      </c>
      <c r="O541" s="42" t="s">
        <v>1178</v>
      </c>
      <c r="P541" s="79" t="s">
        <v>2733</v>
      </c>
    </row>
    <row r="542" spans="1:16" s="59" customFormat="1" ht="38.25" customHeight="1">
      <c r="A542" s="75">
        <f>COUNTBLANK($C$4:C542)</f>
        <v>65</v>
      </c>
      <c r="B542" s="88" t="s">
        <v>2778</v>
      </c>
      <c r="C542" s="75"/>
      <c r="D542" s="60"/>
      <c r="E542" s="75"/>
      <c r="F542" s="64"/>
      <c r="G542" s="64"/>
      <c r="H542" s="62"/>
      <c r="I542" s="64"/>
      <c r="J542" s="64"/>
      <c r="K542" s="64"/>
      <c r="L542" s="74"/>
      <c r="M542" s="106">
        <v>1333800000</v>
      </c>
      <c r="N542" s="106"/>
      <c r="O542" s="78" t="s">
        <v>359</v>
      </c>
      <c r="P542" s="79" t="s">
        <v>2733</v>
      </c>
    </row>
    <row r="543" spans="1:16" s="47" customFormat="1" ht="38.25" customHeight="1">
      <c r="A543" s="74">
        <f>IF($C543&lt;&gt;"",SUBTOTAL(103,$C$4:$C543),"")</f>
        <v>475</v>
      </c>
      <c r="B543" s="43" t="s">
        <v>1268</v>
      </c>
      <c r="C543" s="74" t="s">
        <v>389</v>
      </c>
      <c r="D543" s="42" t="s">
        <v>835</v>
      </c>
      <c r="E543" s="74" t="s">
        <v>1269</v>
      </c>
      <c r="F543" s="43" t="s">
        <v>1270</v>
      </c>
      <c r="G543" s="43" t="s">
        <v>736</v>
      </c>
      <c r="H543" s="44">
        <v>15000</v>
      </c>
      <c r="I543" s="43" t="s">
        <v>1271</v>
      </c>
      <c r="J543" s="43" t="s">
        <v>1175</v>
      </c>
      <c r="K543" s="43" t="s">
        <v>705</v>
      </c>
      <c r="L543" s="74" t="s">
        <v>1272</v>
      </c>
      <c r="M543" s="45">
        <v>61000</v>
      </c>
      <c r="N543" s="45">
        <v>915000000</v>
      </c>
      <c r="O543" s="42" t="s">
        <v>359</v>
      </c>
      <c r="P543" s="79" t="s">
        <v>2733</v>
      </c>
    </row>
    <row r="544" spans="1:16" s="47" customFormat="1" ht="38.25" customHeight="1">
      <c r="A544" s="74">
        <f>IF($C544&lt;&gt;"",SUBTOTAL(103,$C$4:$C544),"")</f>
        <v>476</v>
      </c>
      <c r="B544" s="43" t="s">
        <v>1806</v>
      </c>
      <c r="C544" s="74" t="s">
        <v>389</v>
      </c>
      <c r="D544" s="42" t="s">
        <v>1807</v>
      </c>
      <c r="E544" s="74" t="s">
        <v>272</v>
      </c>
      <c r="F544" s="43" t="s">
        <v>1808</v>
      </c>
      <c r="G544" s="43" t="s">
        <v>736</v>
      </c>
      <c r="H544" s="44">
        <v>60</v>
      </c>
      <c r="I544" s="43" t="s">
        <v>1809</v>
      </c>
      <c r="J544" s="43" t="s">
        <v>1810</v>
      </c>
      <c r="K544" s="43" t="s">
        <v>38</v>
      </c>
      <c r="L544" s="74" t="s">
        <v>1811</v>
      </c>
      <c r="M544" s="45">
        <v>1580000</v>
      </c>
      <c r="N544" s="45">
        <v>94800000</v>
      </c>
      <c r="O544" s="42" t="s">
        <v>359</v>
      </c>
      <c r="P544" s="79" t="s">
        <v>2733</v>
      </c>
    </row>
    <row r="545" spans="1:16" s="47" customFormat="1" ht="38.25" customHeight="1">
      <c r="A545" s="76">
        <f>IF($C545&lt;&gt;"",SUBTOTAL(103,$C$4:$C545),"")</f>
        <v>477</v>
      </c>
      <c r="B545" s="51" t="s">
        <v>1912</v>
      </c>
      <c r="C545" s="76" t="s">
        <v>389</v>
      </c>
      <c r="D545" s="50" t="s">
        <v>346</v>
      </c>
      <c r="E545" s="76" t="s">
        <v>347</v>
      </c>
      <c r="F545" s="51" t="s">
        <v>348</v>
      </c>
      <c r="G545" s="51" t="s">
        <v>736</v>
      </c>
      <c r="H545" s="52">
        <v>6000</v>
      </c>
      <c r="I545" s="51" t="s">
        <v>1913</v>
      </c>
      <c r="J545" s="51" t="s">
        <v>349</v>
      </c>
      <c r="K545" s="51" t="s">
        <v>763</v>
      </c>
      <c r="L545" s="76" t="s">
        <v>350</v>
      </c>
      <c r="M545" s="53">
        <v>54000</v>
      </c>
      <c r="N545" s="53">
        <v>324000000</v>
      </c>
      <c r="O545" s="50" t="s">
        <v>359</v>
      </c>
      <c r="P545" s="79" t="s">
        <v>2733</v>
      </c>
    </row>
    <row r="546" spans="13:16" ht="24" hidden="1">
      <c r="M546" s="105">
        <f>SUBTOTAL(109,N5:N545)</f>
        <v>79766566214</v>
      </c>
      <c r="N546" s="105"/>
      <c r="P546" s="79" t="s">
        <v>2733</v>
      </c>
    </row>
    <row r="548" ht="20.25"/>
  </sheetData>
  <sheetProtection/>
  <autoFilter ref="A3:R545"/>
  <mergeCells count="67">
    <mergeCell ref="M380:N380"/>
    <mergeCell ref="M389:N389"/>
    <mergeCell ref="M395:N395"/>
    <mergeCell ref="M405:N405"/>
    <mergeCell ref="M410:N410"/>
    <mergeCell ref="M412:N412"/>
    <mergeCell ref="M333:N333"/>
    <mergeCell ref="M337:N337"/>
    <mergeCell ref="M340:N340"/>
    <mergeCell ref="M344:N344"/>
    <mergeCell ref="M367:N367"/>
    <mergeCell ref="M374:N374"/>
    <mergeCell ref="M298:N298"/>
    <mergeCell ref="M301:N301"/>
    <mergeCell ref="M306:N306"/>
    <mergeCell ref="M308:N308"/>
    <mergeCell ref="M310:N310"/>
    <mergeCell ref="M320:N320"/>
    <mergeCell ref="M242:N242"/>
    <mergeCell ref="M244:N244"/>
    <mergeCell ref="M250:N250"/>
    <mergeCell ref="M253:N253"/>
    <mergeCell ref="M277:N277"/>
    <mergeCell ref="M293:N293"/>
    <mergeCell ref="M178:N178"/>
    <mergeCell ref="M183:N183"/>
    <mergeCell ref="M186:N186"/>
    <mergeCell ref="M189:N189"/>
    <mergeCell ref="M229:N229"/>
    <mergeCell ref="M235:N235"/>
    <mergeCell ref="M61:N61"/>
    <mergeCell ref="M64:N64"/>
    <mergeCell ref="M72:N72"/>
    <mergeCell ref="M74:N74"/>
    <mergeCell ref="M123:N123"/>
    <mergeCell ref="M175:N175"/>
    <mergeCell ref="M25:N25"/>
    <mergeCell ref="M40:N40"/>
    <mergeCell ref="M43:N43"/>
    <mergeCell ref="M45:N45"/>
    <mergeCell ref="M47:N47"/>
    <mergeCell ref="M59:N59"/>
    <mergeCell ref="M4:N4"/>
    <mergeCell ref="M10:N10"/>
    <mergeCell ref="M13:N13"/>
    <mergeCell ref="M17:N17"/>
    <mergeCell ref="M20:N20"/>
    <mergeCell ref="A1:N1"/>
    <mergeCell ref="M417:N417"/>
    <mergeCell ref="M422:N422"/>
    <mergeCell ref="M424:N424"/>
    <mergeCell ref="M426:N426"/>
    <mergeCell ref="M440:N440"/>
    <mergeCell ref="M444:N444"/>
    <mergeCell ref="M461:N461"/>
    <mergeCell ref="M466:N466"/>
    <mergeCell ref="M470:N470"/>
    <mergeCell ref="M476:N476"/>
    <mergeCell ref="M492:N492"/>
    <mergeCell ref="M501:N501"/>
    <mergeCell ref="M546:N546"/>
    <mergeCell ref="M508:N508"/>
    <mergeCell ref="M521:N521"/>
    <mergeCell ref="M525:N525"/>
    <mergeCell ref="M532:N532"/>
    <mergeCell ref="M540:N540"/>
    <mergeCell ref="M542:N542"/>
  </mergeCells>
  <printOptions horizontalCentered="1"/>
  <pageMargins left="0.16" right="0.1968503937007874" top="0.1968503937007874" bottom="0.32" header="0.11" footer="0"/>
  <pageSetup horizontalDpi="600" verticalDpi="600" orientation="landscape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4:H70"/>
  <sheetViews>
    <sheetView zoomScale="70" zoomScaleNormal="70" zoomScalePageLayoutView="0" workbookViewId="0" topLeftCell="C40">
      <selection activeCell="E46" sqref="E46"/>
    </sheetView>
  </sheetViews>
  <sheetFormatPr defaultColWidth="9.140625" defaultRowHeight="12.75"/>
  <cols>
    <col min="1" max="1" width="12.00390625" style="1" hidden="1" customWidth="1"/>
    <col min="2" max="2" width="5.8515625" style="2" hidden="1" customWidth="1"/>
    <col min="3" max="3" width="6.00390625" style="1" customWidth="1"/>
    <col min="4" max="4" width="7.8515625" style="1" customWidth="1"/>
    <col min="5" max="5" width="68.421875" style="3" customWidth="1"/>
    <col min="6" max="6" width="9.140625" style="1" customWidth="1"/>
    <col min="7" max="7" width="23.57421875" style="96" customWidth="1"/>
    <col min="8" max="8" width="9.140625" style="91" customWidth="1"/>
    <col min="9" max="16384" width="9.140625" style="37" customWidth="1"/>
  </cols>
  <sheetData>
    <row r="4" spans="1:8" s="38" customFormat="1" ht="39.75" customHeight="1">
      <c r="A4" s="30" t="s">
        <v>677</v>
      </c>
      <c r="B4" s="31" t="s">
        <v>400</v>
      </c>
      <c r="C4" s="32" t="s">
        <v>521</v>
      </c>
      <c r="D4" s="32" t="s">
        <v>2779</v>
      </c>
      <c r="E4" s="33" t="s">
        <v>811</v>
      </c>
      <c r="F4" s="32" t="s">
        <v>812</v>
      </c>
      <c r="G4" s="92" t="s">
        <v>813</v>
      </c>
      <c r="H4" s="89"/>
    </row>
    <row r="5" spans="1:8" s="25" customFormat="1" ht="36" customHeight="1">
      <c r="A5" s="23"/>
      <c r="B5" s="24"/>
      <c r="C5" s="28">
        <v>1</v>
      </c>
      <c r="D5" s="28" t="s">
        <v>2780</v>
      </c>
      <c r="E5" s="36" t="s">
        <v>2736</v>
      </c>
      <c r="F5" s="28">
        <v>5</v>
      </c>
      <c r="G5" s="93">
        <v>1614000000</v>
      </c>
      <c r="H5" s="90" t="str">
        <f>[1]!BS_VND(G5)</f>
        <v>Một tỷ sáu trăm mười bốn triệu đồng chẵn.</v>
      </c>
    </row>
    <row r="6" spans="1:8" s="25" customFormat="1" ht="36" customHeight="1">
      <c r="A6" s="26"/>
      <c r="B6" s="27"/>
      <c r="C6" s="34">
        <v>2</v>
      </c>
      <c r="D6" s="34" t="s">
        <v>2781</v>
      </c>
      <c r="E6" s="35" t="s">
        <v>2737</v>
      </c>
      <c r="F6" s="34">
        <v>2</v>
      </c>
      <c r="G6" s="94">
        <v>1197000000</v>
      </c>
      <c r="H6" s="90" t="str">
        <f>[1]!BS_VND(G6)</f>
        <v>Một tỷ một trăm chín mươi bảy triệu đồng chẵn.</v>
      </c>
    </row>
    <row r="7" spans="1:8" s="25" customFormat="1" ht="36" customHeight="1">
      <c r="A7" s="29"/>
      <c r="B7" s="27"/>
      <c r="C7" s="28">
        <v>3</v>
      </c>
      <c r="D7" s="34" t="s">
        <v>2782</v>
      </c>
      <c r="E7" s="35" t="s">
        <v>2738</v>
      </c>
      <c r="F7" s="34">
        <v>3</v>
      </c>
      <c r="G7" s="94">
        <v>1211142000</v>
      </c>
      <c r="H7" s="90" t="str">
        <f>[1]!BS_VND(G7)</f>
        <v>Một tỷ hai trăm mười một triệu một trăm bốn mươi hai ngàn đồng chẵn.</v>
      </c>
    </row>
    <row r="8" spans="1:8" s="25" customFormat="1" ht="36" customHeight="1">
      <c r="A8" s="26"/>
      <c r="B8" s="27"/>
      <c r="C8" s="34">
        <v>4</v>
      </c>
      <c r="D8" s="34" t="s">
        <v>2783</v>
      </c>
      <c r="E8" s="35" t="s">
        <v>2739</v>
      </c>
      <c r="F8" s="34">
        <v>2</v>
      </c>
      <c r="G8" s="94">
        <v>99400000</v>
      </c>
      <c r="H8" s="90" t="str">
        <f>[1]!BS_VND(G8)</f>
        <v>Chín mươi chín triệu bốn trăm ngàn đồng chẵn.</v>
      </c>
    </row>
    <row r="9" spans="1:8" s="25" customFormat="1" ht="36" customHeight="1">
      <c r="A9" s="26"/>
      <c r="B9" s="27"/>
      <c r="C9" s="28">
        <v>5</v>
      </c>
      <c r="D9" s="34" t="s">
        <v>2784</v>
      </c>
      <c r="E9" s="35" t="s">
        <v>2740</v>
      </c>
      <c r="F9" s="34">
        <v>4</v>
      </c>
      <c r="G9" s="94">
        <v>207600000</v>
      </c>
      <c r="H9" s="90" t="str">
        <f>[1]!BS_VND(G9)</f>
        <v>Hai trăm lẻ bảy triệu sáu trăm ngàn đồng chẵn.</v>
      </c>
    </row>
    <row r="10" spans="1:8" s="25" customFormat="1" ht="36" customHeight="1">
      <c r="A10" s="29"/>
      <c r="B10" s="27"/>
      <c r="C10" s="34">
        <v>6</v>
      </c>
      <c r="D10" s="34" t="s">
        <v>2785</v>
      </c>
      <c r="E10" s="35" t="s">
        <v>2741</v>
      </c>
      <c r="F10" s="34">
        <v>14</v>
      </c>
      <c r="G10" s="94">
        <v>1515630000</v>
      </c>
      <c r="H10" s="90" t="str">
        <f>[1]!BS_VND(G10)</f>
        <v>Một tỷ năm trăm mười lăm triệu sáu trăm ba mươi ngàn đồng chẵn.</v>
      </c>
    </row>
    <row r="11" spans="1:8" s="25" customFormat="1" ht="36" customHeight="1">
      <c r="A11" s="29"/>
      <c r="B11" s="27"/>
      <c r="C11" s="28">
        <v>7</v>
      </c>
      <c r="D11" s="34" t="s">
        <v>2786</v>
      </c>
      <c r="E11" s="35" t="s">
        <v>2742</v>
      </c>
      <c r="F11" s="34">
        <v>2</v>
      </c>
      <c r="G11" s="94">
        <v>121050000</v>
      </c>
      <c r="H11" s="90" t="str">
        <f>[1]!BS_VND(G11)</f>
        <v>Một trăm hai mươi mốt triệu không trăm năm mươi ngàn đồng chẵn.</v>
      </c>
    </row>
    <row r="12" spans="1:8" s="25" customFormat="1" ht="36" customHeight="1">
      <c r="A12" s="26"/>
      <c r="B12" s="27"/>
      <c r="C12" s="34">
        <v>8</v>
      </c>
      <c r="D12" s="34" t="s">
        <v>2787</v>
      </c>
      <c r="E12" s="35" t="s">
        <v>2743</v>
      </c>
      <c r="F12" s="34">
        <v>1</v>
      </c>
      <c r="G12" s="94">
        <v>560000000</v>
      </c>
      <c r="H12" s="90" t="str">
        <f>[1]!BS_VND(G12)</f>
        <v>Năm trăm sáu mươi triệu đồng chẵn.</v>
      </c>
    </row>
    <row r="13" spans="1:8" s="25" customFormat="1" ht="36" customHeight="1">
      <c r="A13" s="26"/>
      <c r="B13" s="27"/>
      <c r="C13" s="28">
        <v>9</v>
      </c>
      <c r="D13" s="34" t="s">
        <v>2788</v>
      </c>
      <c r="E13" s="35" t="s">
        <v>2744</v>
      </c>
      <c r="F13" s="34">
        <v>1</v>
      </c>
      <c r="G13" s="94">
        <v>1150000000</v>
      </c>
      <c r="H13" s="90" t="str">
        <f>[1]!BS_VND(G13)</f>
        <v>Một tỷ một trăm năm mươi triệu đồng chẵn.</v>
      </c>
    </row>
    <row r="14" spans="1:8" s="25" customFormat="1" ht="36" customHeight="1">
      <c r="A14" s="26"/>
      <c r="B14" s="27"/>
      <c r="C14" s="34">
        <v>10</v>
      </c>
      <c r="D14" s="34" t="s">
        <v>2789</v>
      </c>
      <c r="E14" s="35" t="s">
        <v>2745</v>
      </c>
      <c r="F14" s="34">
        <v>11</v>
      </c>
      <c r="G14" s="94">
        <v>307330000</v>
      </c>
      <c r="H14" s="90" t="str">
        <f>[1]!BS_VND(G14)</f>
        <v>Ba trăm lẻ bảy triệu ba trăm ba mươi ngàn đồng chẵn.</v>
      </c>
    </row>
    <row r="15" spans="1:8" s="25" customFormat="1" ht="36" customHeight="1">
      <c r="A15" s="26"/>
      <c r="B15" s="27"/>
      <c r="C15" s="28">
        <v>11</v>
      </c>
      <c r="D15" s="34" t="s">
        <v>2790</v>
      </c>
      <c r="E15" s="35" t="s">
        <v>2746</v>
      </c>
      <c r="F15" s="34">
        <v>1</v>
      </c>
      <c r="G15" s="94">
        <v>26250000</v>
      </c>
      <c r="H15" s="90" t="str">
        <f>[1]!BS_VND(G15)</f>
        <v>Hai mươi sáu triệu hai trăm năm mươi ngàn đồng chẵn.</v>
      </c>
    </row>
    <row r="16" spans="1:8" s="25" customFormat="1" ht="36" customHeight="1">
      <c r="A16" s="29"/>
      <c r="B16" s="27"/>
      <c r="C16" s="34">
        <v>12</v>
      </c>
      <c r="D16" s="34" t="s">
        <v>2791</v>
      </c>
      <c r="E16" s="35" t="s">
        <v>2747</v>
      </c>
      <c r="F16" s="34">
        <v>2</v>
      </c>
      <c r="G16" s="94">
        <v>446000000</v>
      </c>
      <c r="H16" s="90" t="str">
        <f>[1]!BS_VND(G16)</f>
        <v>Bốn trăm bốn mươi sáu triệu đồng chẵn.</v>
      </c>
    </row>
    <row r="17" spans="1:8" s="25" customFormat="1" ht="36" customHeight="1">
      <c r="A17" s="26"/>
      <c r="B17" s="27"/>
      <c r="C17" s="28">
        <v>13</v>
      </c>
      <c r="D17" s="34" t="s">
        <v>2792</v>
      </c>
      <c r="E17" s="35" t="s">
        <v>288</v>
      </c>
      <c r="F17" s="34">
        <v>7</v>
      </c>
      <c r="G17" s="94">
        <v>801600000</v>
      </c>
      <c r="H17" s="90" t="str">
        <f>[1]!BS_VND(G17)</f>
        <v>Tám trăm lẻ một triệu sáu trăm ngàn đồng chẵn.</v>
      </c>
    </row>
    <row r="18" spans="1:8" s="25" customFormat="1" ht="36" customHeight="1">
      <c r="A18" s="26"/>
      <c r="B18" s="27"/>
      <c r="C18" s="34">
        <v>14</v>
      </c>
      <c r="D18" s="34" t="s">
        <v>2793</v>
      </c>
      <c r="E18" s="35" t="s">
        <v>844</v>
      </c>
      <c r="F18" s="34">
        <v>1</v>
      </c>
      <c r="G18" s="94">
        <v>81000000</v>
      </c>
      <c r="H18" s="90" t="str">
        <f>[1]!BS_VND(G18)</f>
        <v>Tám mươi mốt triệu đồng chẵn.</v>
      </c>
    </row>
    <row r="19" spans="1:8" s="25" customFormat="1" ht="36" customHeight="1">
      <c r="A19" s="26"/>
      <c r="B19" s="27"/>
      <c r="C19" s="28">
        <v>15</v>
      </c>
      <c r="D19" s="34" t="s">
        <v>2794</v>
      </c>
      <c r="E19" s="35" t="s">
        <v>2851</v>
      </c>
      <c r="F19" s="34">
        <v>48</v>
      </c>
      <c r="G19" s="94">
        <v>6814663164</v>
      </c>
      <c r="H19" s="90" t="str">
        <f>[1]!BS_VND(G19)</f>
        <v>Sáu tỷ tám trăm mười bốn triệu sáu trăm sáu mươi ba ngàn một trăm sáu mươi bốn đồng chẵn.</v>
      </c>
    </row>
    <row r="20" spans="1:8" s="25" customFormat="1" ht="36" customHeight="1">
      <c r="A20" s="26"/>
      <c r="B20" s="27"/>
      <c r="C20" s="34">
        <v>16</v>
      </c>
      <c r="D20" s="34" t="s">
        <v>2795</v>
      </c>
      <c r="E20" s="35" t="s">
        <v>2748</v>
      </c>
      <c r="F20" s="34">
        <v>51</v>
      </c>
      <c r="G20" s="94">
        <v>13863224250</v>
      </c>
      <c r="H20" s="90" t="str">
        <f>[1]!BS_VND(G20)</f>
        <v>Mười ba tỷ tám trăm sáu mươi ba triệu hai trăm hai mươi bốn ngàn hai trăm năm mươi đồng chẵn.</v>
      </c>
    </row>
    <row r="21" spans="1:8" s="25" customFormat="1" ht="36" customHeight="1">
      <c r="A21" s="29"/>
      <c r="B21" s="27"/>
      <c r="C21" s="28">
        <v>17</v>
      </c>
      <c r="D21" s="34" t="s">
        <v>2796</v>
      </c>
      <c r="E21" s="35" t="s">
        <v>286</v>
      </c>
      <c r="F21" s="34">
        <v>2</v>
      </c>
      <c r="G21" s="94">
        <v>24400000</v>
      </c>
      <c r="H21" s="90" t="str">
        <f>[1]!BS_VND(G21)</f>
        <v>Hai mươi bốn triệu bốn trăm ngàn đồng chẵn.</v>
      </c>
    </row>
    <row r="22" spans="1:8" s="25" customFormat="1" ht="36" customHeight="1">
      <c r="A22" s="29"/>
      <c r="B22" s="27"/>
      <c r="C22" s="34">
        <v>18</v>
      </c>
      <c r="D22" s="34" t="s">
        <v>2797</v>
      </c>
      <c r="E22" s="35" t="s">
        <v>2749</v>
      </c>
      <c r="F22" s="34">
        <v>4</v>
      </c>
      <c r="G22" s="94">
        <v>857640000</v>
      </c>
      <c r="H22" s="90" t="str">
        <f>[1]!BS_VND(G22)</f>
        <v>Tám trăm năm mươi bảy triệu sáu trăm bốn mươi ngàn đồng chẵn.</v>
      </c>
    </row>
    <row r="23" spans="1:8" s="25" customFormat="1" ht="36" customHeight="1">
      <c r="A23" s="29"/>
      <c r="B23" s="27"/>
      <c r="C23" s="28">
        <v>19</v>
      </c>
      <c r="D23" s="34" t="s">
        <v>2798</v>
      </c>
      <c r="E23" s="35" t="s">
        <v>842</v>
      </c>
      <c r="F23" s="34">
        <v>2</v>
      </c>
      <c r="G23" s="94">
        <v>24360000</v>
      </c>
      <c r="H23" s="90" t="str">
        <f>[1]!BS_VND(G23)</f>
        <v>Hai mươi bốn triệu ba trăm sáu mươi ngàn đồng chẵn.</v>
      </c>
    </row>
    <row r="24" spans="1:8" s="25" customFormat="1" ht="36" customHeight="1">
      <c r="A24" s="26"/>
      <c r="B24" s="27"/>
      <c r="C24" s="34">
        <v>20</v>
      </c>
      <c r="D24" s="34" t="s">
        <v>2799</v>
      </c>
      <c r="E24" s="35" t="s">
        <v>2750</v>
      </c>
      <c r="F24" s="34">
        <v>2</v>
      </c>
      <c r="G24" s="94">
        <v>294000000</v>
      </c>
      <c r="H24" s="90" t="str">
        <f>[1]!BS_VND(G24)</f>
        <v>Hai trăm chín mươi bốn triệu đồng chẵn.</v>
      </c>
    </row>
    <row r="25" spans="1:8" s="25" customFormat="1" ht="36" customHeight="1">
      <c r="A25" s="26"/>
      <c r="B25" s="27"/>
      <c r="C25" s="28">
        <v>21</v>
      </c>
      <c r="D25" s="34" t="s">
        <v>2800</v>
      </c>
      <c r="E25" s="35" t="s">
        <v>2751</v>
      </c>
      <c r="F25" s="34">
        <v>39</v>
      </c>
      <c r="G25" s="94">
        <v>7182765400</v>
      </c>
      <c r="H25" s="90" t="str">
        <f>[1]!BS_VND(G25)</f>
        <v>Bảy tỷ một trăm tám mươi hai triệu bảy trăm sáu mươi lăm ngàn bốn trăm đồng chẵn.</v>
      </c>
    </row>
    <row r="26" spans="1:8" s="25" customFormat="1" ht="36" customHeight="1">
      <c r="A26" s="29"/>
      <c r="B26" s="27"/>
      <c r="C26" s="34">
        <v>22</v>
      </c>
      <c r="D26" s="34" t="s">
        <v>2801</v>
      </c>
      <c r="E26" s="35" t="s">
        <v>2752</v>
      </c>
      <c r="F26" s="34">
        <v>5</v>
      </c>
      <c r="G26" s="94">
        <v>2321300000</v>
      </c>
      <c r="H26" s="90" t="str">
        <f>[1]!BS_VND(G26)</f>
        <v>Hai tỷ ba trăm hai mươi mốt triệu ba trăm ngàn đồng chẵn.</v>
      </c>
    </row>
    <row r="27" spans="1:8" s="25" customFormat="1" ht="36" customHeight="1">
      <c r="A27" s="26"/>
      <c r="B27" s="27"/>
      <c r="C27" s="28">
        <v>23</v>
      </c>
      <c r="D27" s="34" t="s">
        <v>2802</v>
      </c>
      <c r="E27" s="35" t="s">
        <v>2753</v>
      </c>
      <c r="F27" s="34">
        <v>6</v>
      </c>
      <c r="G27" s="94">
        <v>388530000</v>
      </c>
      <c r="H27" s="90" t="str">
        <f>[1]!BS_VND(G27)</f>
        <v>Ba trăm tám mươi tám triệu năm trăm ba mươi ngàn đồng chẵn.</v>
      </c>
    </row>
    <row r="28" spans="1:8" s="25" customFormat="1" ht="36" customHeight="1">
      <c r="A28" s="29"/>
      <c r="B28" s="27"/>
      <c r="C28" s="34">
        <v>24</v>
      </c>
      <c r="D28" s="34" t="s">
        <v>2803</v>
      </c>
      <c r="E28" s="35" t="s">
        <v>2754</v>
      </c>
      <c r="F28" s="34">
        <v>1</v>
      </c>
      <c r="G28" s="94">
        <v>945000000</v>
      </c>
      <c r="H28" s="90" t="str">
        <f>[1]!BS_VND(G28)</f>
        <v>Chín trăm bốn mươi lăm triệu đồng chẵn.</v>
      </c>
    </row>
    <row r="29" spans="1:8" s="25" customFormat="1" ht="36" customHeight="1">
      <c r="A29" s="29"/>
      <c r="B29" s="27"/>
      <c r="C29" s="28">
        <v>25</v>
      </c>
      <c r="D29" s="34" t="s">
        <v>2804</v>
      </c>
      <c r="E29" s="35" t="s">
        <v>291</v>
      </c>
      <c r="F29" s="34">
        <v>5</v>
      </c>
      <c r="G29" s="94">
        <v>2940000000</v>
      </c>
      <c r="H29" s="90" t="str">
        <f>[1]!BS_VND(G29)</f>
        <v>Hai tỷ chín trăm bốn mươi triệu đồng chẵn.</v>
      </c>
    </row>
    <row r="30" spans="1:8" s="25" customFormat="1" ht="36" customHeight="1">
      <c r="A30" s="29"/>
      <c r="B30" s="27"/>
      <c r="C30" s="34">
        <v>26</v>
      </c>
      <c r="D30" s="34" t="s">
        <v>2805</v>
      </c>
      <c r="E30" s="35" t="s">
        <v>2755</v>
      </c>
      <c r="F30" s="34">
        <v>2</v>
      </c>
      <c r="G30" s="94">
        <v>228000000</v>
      </c>
      <c r="H30" s="90" t="str">
        <f>[1]!BS_VND(G30)</f>
        <v>Hai trăm hai mươi tám triệu đồng chẵn.</v>
      </c>
    </row>
    <row r="31" spans="1:8" s="25" customFormat="1" ht="36" customHeight="1">
      <c r="A31" s="29"/>
      <c r="B31" s="27"/>
      <c r="C31" s="28">
        <v>27</v>
      </c>
      <c r="D31" s="34" t="s">
        <v>2806</v>
      </c>
      <c r="E31" s="35" t="s">
        <v>278</v>
      </c>
      <c r="F31" s="34">
        <v>23</v>
      </c>
      <c r="G31" s="94">
        <v>2480279000</v>
      </c>
      <c r="H31" s="90" t="str">
        <f>[1]!BS_VND(G31)</f>
        <v>Hai tỷ bốn trăm tám mươi triệu hai trăm bảy mươi chín ngàn đồng chẵn.</v>
      </c>
    </row>
    <row r="32" spans="1:8" s="25" customFormat="1" ht="36" customHeight="1">
      <c r="A32" s="29"/>
      <c r="B32" s="27"/>
      <c r="C32" s="34">
        <v>28</v>
      </c>
      <c r="D32" s="34" t="s">
        <v>2807</v>
      </c>
      <c r="E32" s="35" t="s">
        <v>2756</v>
      </c>
      <c r="F32" s="34">
        <v>15</v>
      </c>
      <c r="G32" s="94">
        <v>578061500</v>
      </c>
      <c r="H32" s="90" t="str">
        <f>[1]!BS_VND(G32)</f>
        <v>Năm trăm bảy mươi tám triệu không trăm sáu mươi mốt ngàn năm trăm đồng chẵn.</v>
      </c>
    </row>
    <row r="33" spans="1:8" s="25" customFormat="1" ht="36" customHeight="1">
      <c r="A33" s="26"/>
      <c r="B33" s="27"/>
      <c r="C33" s="28">
        <v>29</v>
      </c>
      <c r="D33" s="34" t="s">
        <v>2808</v>
      </c>
      <c r="E33" s="35" t="s">
        <v>2757</v>
      </c>
      <c r="F33" s="34">
        <v>4</v>
      </c>
      <c r="G33" s="94">
        <v>340320000</v>
      </c>
      <c r="H33" s="90" t="str">
        <f>[1]!BS_VND(G33)</f>
        <v>Ba trăm bốn mươi triệu ba trăm hai mươi ngàn đồng chẵn.</v>
      </c>
    </row>
    <row r="34" spans="1:8" s="25" customFormat="1" ht="36" customHeight="1">
      <c r="A34" s="26"/>
      <c r="B34" s="27"/>
      <c r="C34" s="34">
        <v>30</v>
      </c>
      <c r="D34" s="34" t="s">
        <v>2809</v>
      </c>
      <c r="E34" s="35" t="s">
        <v>2758</v>
      </c>
      <c r="F34" s="34">
        <v>2</v>
      </c>
      <c r="G34" s="94">
        <v>745000000</v>
      </c>
      <c r="H34" s="90" t="str">
        <f>[1]!BS_VND(G34)</f>
        <v>Bảy trăm bốn mươi lăm triệu đồng chẵn.</v>
      </c>
    </row>
    <row r="35" spans="1:8" s="25" customFormat="1" ht="36" customHeight="1">
      <c r="A35" s="29"/>
      <c r="B35" s="27"/>
      <c r="C35" s="28">
        <v>31</v>
      </c>
      <c r="D35" s="34" t="s">
        <v>2810</v>
      </c>
      <c r="E35" s="35" t="s">
        <v>292</v>
      </c>
      <c r="F35" s="34">
        <v>4</v>
      </c>
      <c r="G35" s="94">
        <v>3174900000</v>
      </c>
      <c r="H35" s="90" t="str">
        <f>[1]!BS_VND(G35)</f>
        <v>Ba tỷ một trăm bảy mươi bốn triệu chín trăm ngàn đồng chẵn.</v>
      </c>
    </row>
    <row r="36" spans="1:8" s="25" customFormat="1" ht="36" customHeight="1">
      <c r="A36" s="26"/>
      <c r="B36" s="27"/>
      <c r="C36" s="34">
        <v>32</v>
      </c>
      <c r="D36" s="34" t="s">
        <v>2811</v>
      </c>
      <c r="E36" s="35" t="s">
        <v>2759</v>
      </c>
      <c r="F36" s="34">
        <v>1</v>
      </c>
      <c r="G36" s="94">
        <v>1276000000</v>
      </c>
      <c r="H36" s="90" t="str">
        <f>[1]!BS_VND(G36)</f>
        <v>Một tỷ hai trăm bảy mươi sáu triệu đồng chẵn.</v>
      </c>
    </row>
    <row r="37" spans="1:8" s="25" customFormat="1" ht="36" customHeight="1">
      <c r="A37" s="26"/>
      <c r="B37" s="27"/>
      <c r="C37" s="28">
        <v>33</v>
      </c>
      <c r="D37" s="34" t="s">
        <v>2812</v>
      </c>
      <c r="E37" s="35" t="s">
        <v>2760</v>
      </c>
      <c r="F37" s="34">
        <v>1</v>
      </c>
      <c r="G37" s="94">
        <v>150900000</v>
      </c>
      <c r="H37" s="90" t="str">
        <f>[1]!BS_VND(G37)</f>
        <v>Một trăm năm mươi triệu chín trăm ngàn đồng chẵn.</v>
      </c>
    </row>
    <row r="38" spans="1:8" s="25" customFormat="1" ht="36" customHeight="1">
      <c r="A38" s="29"/>
      <c r="B38" s="27"/>
      <c r="C38" s="34">
        <v>34</v>
      </c>
      <c r="D38" s="34" t="s">
        <v>2813</v>
      </c>
      <c r="E38" s="35" t="s">
        <v>2761</v>
      </c>
      <c r="F38" s="34">
        <v>9</v>
      </c>
      <c r="G38" s="94">
        <v>1657825000</v>
      </c>
      <c r="H38" s="90" t="str">
        <f>[1]!BS_VND(G38)</f>
        <v>Một tỷ sáu trăm năm mươi bảy triệu tám trăm hai mươi lăm ngàn đồng chẵn.</v>
      </c>
    </row>
    <row r="39" spans="1:8" s="25" customFormat="1" ht="36" customHeight="1">
      <c r="A39" s="26"/>
      <c r="B39" s="27"/>
      <c r="C39" s="28">
        <v>35</v>
      </c>
      <c r="D39" s="34" t="s">
        <v>2814</v>
      </c>
      <c r="E39" s="35" t="s">
        <v>280</v>
      </c>
      <c r="F39" s="34">
        <v>12</v>
      </c>
      <c r="G39" s="94">
        <v>1707355000</v>
      </c>
      <c r="H39" s="90" t="str">
        <f>[1]!BS_VND(G39)</f>
        <v>Một tỷ bảy trăm lẻ bảy triệu ba trăm năm mươi lăm ngàn đồng chẵn.</v>
      </c>
    </row>
    <row r="40" spans="1:8" s="25" customFormat="1" ht="36" customHeight="1">
      <c r="A40" s="29"/>
      <c r="B40" s="27"/>
      <c r="C40" s="34">
        <v>36</v>
      </c>
      <c r="D40" s="34" t="s">
        <v>2815</v>
      </c>
      <c r="E40" s="35" t="s">
        <v>2762</v>
      </c>
      <c r="F40" s="34">
        <v>3</v>
      </c>
      <c r="G40" s="94">
        <v>1245280000</v>
      </c>
      <c r="H40" s="90" t="str">
        <f>[1]!BS_VND(G40)</f>
        <v>Một tỷ hai trăm bốn mươi lăm triệu hai trăm tám mươi ngàn đồng chẵn.</v>
      </c>
    </row>
    <row r="41" spans="1:8" s="25" customFormat="1" ht="36" customHeight="1">
      <c r="A41" s="29"/>
      <c r="B41" s="27"/>
      <c r="C41" s="28">
        <v>37</v>
      </c>
      <c r="D41" s="34" t="s">
        <v>2816</v>
      </c>
      <c r="E41" s="35" t="s">
        <v>282</v>
      </c>
      <c r="F41" s="34">
        <v>2</v>
      </c>
      <c r="G41" s="94">
        <v>15250000</v>
      </c>
      <c r="H41" s="90" t="str">
        <f>[1]!BS_VND(G41)</f>
        <v>Mười lăm triệu hai trăm năm mươi ngàn đồng chẵn.</v>
      </c>
    </row>
    <row r="42" spans="1:8" s="25" customFormat="1" ht="36" customHeight="1">
      <c r="A42" s="29"/>
      <c r="B42" s="27"/>
      <c r="C42" s="34">
        <v>38</v>
      </c>
      <c r="D42" s="34" t="s">
        <v>2817</v>
      </c>
      <c r="E42" s="35" t="s">
        <v>2855</v>
      </c>
      <c r="F42" s="34">
        <v>3</v>
      </c>
      <c r="G42" s="94">
        <v>205800000</v>
      </c>
      <c r="H42" s="90" t="str">
        <f>[1]!BS_VND(G42)</f>
        <v>Hai trăm lẻ năm triệu tám trăm ngàn đồng chẵn.</v>
      </c>
    </row>
    <row r="43" spans="1:8" s="25" customFormat="1" ht="36" customHeight="1">
      <c r="A43" s="26"/>
      <c r="B43" s="27"/>
      <c r="C43" s="28">
        <v>39</v>
      </c>
      <c r="D43" s="34" t="s">
        <v>2818</v>
      </c>
      <c r="E43" s="35" t="s">
        <v>279</v>
      </c>
      <c r="F43" s="34">
        <v>22</v>
      </c>
      <c r="G43" s="94">
        <v>3206830000</v>
      </c>
      <c r="H43" s="90" t="str">
        <f>[1]!BS_VND(G43)</f>
        <v>Ba tỷ hai trăm lẻ sáu triệu tám trăm ba mươi ngàn đồng chẵn.</v>
      </c>
    </row>
    <row r="44" spans="1:8" s="25" customFormat="1" ht="36" customHeight="1">
      <c r="A44" s="29"/>
      <c r="B44" s="27"/>
      <c r="C44" s="34">
        <v>40</v>
      </c>
      <c r="D44" s="34" t="s">
        <v>2819</v>
      </c>
      <c r="E44" s="35" t="s">
        <v>2763</v>
      </c>
      <c r="F44" s="34">
        <v>6</v>
      </c>
      <c r="G44" s="94">
        <v>347955000</v>
      </c>
      <c r="H44" s="90" t="str">
        <f>[1]!BS_VND(G44)</f>
        <v>Ba trăm bốn mươi bảy triệu chín trăm năm mươi lăm ngàn đồng chẵn.</v>
      </c>
    </row>
    <row r="45" spans="1:8" s="25" customFormat="1" ht="36" customHeight="1">
      <c r="A45" s="29"/>
      <c r="B45" s="27"/>
      <c r="C45" s="28">
        <v>41</v>
      </c>
      <c r="D45" s="34" t="s">
        <v>2820</v>
      </c>
      <c r="E45" s="35" t="s">
        <v>2764</v>
      </c>
      <c r="F45" s="34">
        <v>5</v>
      </c>
      <c r="G45" s="94">
        <v>565845000</v>
      </c>
      <c r="H45" s="90" t="str">
        <f>[1]!BS_VND(G45)</f>
        <v>Năm trăm sáu mươi lăm triệu tám trăm bốn mươi lăm ngàn đồng chẵn.</v>
      </c>
    </row>
    <row r="46" spans="1:8" s="25" customFormat="1" ht="36" customHeight="1">
      <c r="A46" s="29"/>
      <c r="B46" s="27"/>
      <c r="C46" s="34">
        <v>42</v>
      </c>
      <c r="D46" s="34" t="s">
        <v>2821</v>
      </c>
      <c r="E46" s="35" t="s">
        <v>2765</v>
      </c>
      <c r="F46" s="34">
        <v>8</v>
      </c>
      <c r="G46" s="94">
        <v>1268150800</v>
      </c>
      <c r="H46" s="90" t="str">
        <f>[1]!BS_VND(G46)</f>
        <v>Một tỷ hai trăm sáu mươi tám triệu một trăm năm mươi ngàn tám trăm đồng chẵn.</v>
      </c>
    </row>
    <row r="47" spans="1:8" s="25" customFormat="1" ht="36" customHeight="1">
      <c r="A47" s="29"/>
      <c r="B47" s="27"/>
      <c r="C47" s="28">
        <v>43</v>
      </c>
      <c r="D47" s="34" t="s">
        <v>2822</v>
      </c>
      <c r="E47" s="35" t="s">
        <v>2766</v>
      </c>
      <c r="F47" s="34">
        <v>5</v>
      </c>
      <c r="G47" s="94">
        <v>323550000</v>
      </c>
      <c r="H47" s="90" t="str">
        <f>[1]!BS_VND(G47)</f>
        <v>Ba trăm hai mươi ba triệu năm trăm năm mươi ngàn đồng chẵn.</v>
      </c>
    </row>
    <row r="48" spans="1:8" s="25" customFormat="1" ht="36" customHeight="1">
      <c r="A48" s="26"/>
      <c r="B48" s="27"/>
      <c r="C48" s="34">
        <v>44</v>
      </c>
      <c r="D48" s="34" t="s">
        <v>2823</v>
      </c>
      <c r="E48" s="35" t="s">
        <v>2767</v>
      </c>
      <c r="F48" s="34">
        <v>9</v>
      </c>
      <c r="G48" s="94">
        <v>1933673700</v>
      </c>
      <c r="H48" s="90" t="str">
        <f>[1]!BS_VND(G48)</f>
        <v>Một tỷ chín trăm ba mươi ba triệu sáu trăm bảy mươi ba ngàn bảy trăm đồng chẵn.</v>
      </c>
    </row>
    <row r="49" spans="1:8" s="25" customFormat="1" ht="36" customHeight="1">
      <c r="A49" s="26"/>
      <c r="B49" s="27"/>
      <c r="C49" s="28">
        <v>45</v>
      </c>
      <c r="D49" s="34" t="s">
        <v>2824</v>
      </c>
      <c r="E49" s="35" t="s">
        <v>2850</v>
      </c>
      <c r="F49" s="34">
        <v>4</v>
      </c>
      <c r="G49" s="94">
        <v>228765000</v>
      </c>
      <c r="H49" s="90" t="str">
        <f>[1]!BS_VND(G49)</f>
        <v>Hai trăm hai mươi tám triệu bảy trăm sáu mươi lăm ngàn đồng chẵn.</v>
      </c>
    </row>
    <row r="50" spans="1:8" s="25" customFormat="1" ht="36" customHeight="1">
      <c r="A50" s="29"/>
      <c r="B50" s="27"/>
      <c r="C50" s="34">
        <v>46</v>
      </c>
      <c r="D50" s="34" t="s">
        <v>2825</v>
      </c>
      <c r="E50" s="35" t="s">
        <v>2768</v>
      </c>
      <c r="F50" s="34">
        <v>1</v>
      </c>
      <c r="G50" s="94">
        <v>4410000</v>
      </c>
      <c r="H50" s="90" t="str">
        <f>[1]!BS_VND(G50)</f>
        <v>Bốn triệu bốn trăm mười ngàn đồng chẵn.</v>
      </c>
    </row>
    <row r="51" spans="1:8" s="25" customFormat="1" ht="36" customHeight="1">
      <c r="A51" s="29"/>
      <c r="B51" s="27"/>
      <c r="C51" s="28">
        <v>47</v>
      </c>
      <c r="D51" s="34" t="s">
        <v>2826</v>
      </c>
      <c r="E51" s="35" t="s">
        <v>281</v>
      </c>
      <c r="F51" s="34">
        <v>4</v>
      </c>
      <c r="G51" s="94">
        <v>385950000</v>
      </c>
      <c r="H51" s="90" t="str">
        <f>[1]!BS_VND(G51)</f>
        <v>Ba trăm tám mươi lăm triệu chín trăm năm mươi ngàn đồng chẵn.</v>
      </c>
    </row>
    <row r="52" spans="1:8" s="25" customFormat="1" ht="36" customHeight="1">
      <c r="A52" s="29"/>
      <c r="B52" s="27"/>
      <c r="C52" s="34">
        <v>48</v>
      </c>
      <c r="D52" s="34" t="s">
        <v>2827</v>
      </c>
      <c r="E52" s="35" t="s">
        <v>290</v>
      </c>
      <c r="F52" s="34">
        <v>4</v>
      </c>
      <c r="G52" s="94">
        <v>752750000</v>
      </c>
      <c r="H52" s="90" t="str">
        <f>[1]!BS_VND(G52)</f>
        <v>Bảy trăm năm mươi hai triệu bảy trăm năm mươi ngàn đồng chẵn.</v>
      </c>
    </row>
    <row r="53" spans="1:8" s="25" customFormat="1" ht="36" customHeight="1">
      <c r="A53" s="26"/>
      <c r="B53" s="27"/>
      <c r="C53" s="28">
        <v>49</v>
      </c>
      <c r="D53" s="34" t="s">
        <v>2828</v>
      </c>
      <c r="E53" s="35" t="s">
        <v>843</v>
      </c>
      <c r="F53" s="34">
        <v>1</v>
      </c>
      <c r="G53" s="94">
        <v>185800000</v>
      </c>
      <c r="H53" s="90" t="str">
        <f>[1]!BS_VND(G53)</f>
        <v>Một trăm tám mươi lăm triệu tám trăm ngàn đồng chẵn.</v>
      </c>
    </row>
    <row r="54" spans="1:8" s="25" customFormat="1" ht="36" customHeight="1">
      <c r="A54" s="26"/>
      <c r="B54" s="27"/>
      <c r="C54" s="34">
        <v>50</v>
      </c>
      <c r="D54" s="34" t="s">
        <v>2829</v>
      </c>
      <c r="E54" s="35" t="s">
        <v>2769</v>
      </c>
      <c r="F54" s="34">
        <v>1</v>
      </c>
      <c r="G54" s="94">
        <v>185000000</v>
      </c>
      <c r="H54" s="90" t="str">
        <f>[1]!BS_VND(G54)</f>
        <v>Một trăm tám mươi lăm triệu đồng chẵn.</v>
      </c>
    </row>
    <row r="55" spans="1:8" s="25" customFormat="1" ht="36" customHeight="1">
      <c r="A55" s="26"/>
      <c r="B55" s="27"/>
      <c r="C55" s="28">
        <v>51</v>
      </c>
      <c r="D55" s="34" t="s">
        <v>2830</v>
      </c>
      <c r="E55" s="35" t="s">
        <v>287</v>
      </c>
      <c r="F55" s="34">
        <v>13</v>
      </c>
      <c r="G55" s="94">
        <v>1743720000</v>
      </c>
      <c r="H55" s="90" t="str">
        <f>[1]!BS_VND(G55)</f>
        <v>Một tỷ bảy trăm bốn mươi ba triệu bảy trăm hai mươi ngàn đồng chẵn.</v>
      </c>
    </row>
    <row r="56" spans="1:8" s="25" customFormat="1" ht="36" customHeight="1">
      <c r="A56" s="29"/>
      <c r="B56" s="27"/>
      <c r="C56" s="34">
        <v>52</v>
      </c>
      <c r="D56" s="34" t="s">
        <v>2831</v>
      </c>
      <c r="E56" s="35" t="s">
        <v>2770</v>
      </c>
      <c r="F56" s="34">
        <v>3</v>
      </c>
      <c r="G56" s="94">
        <v>246823500</v>
      </c>
      <c r="H56" s="90" t="str">
        <f>[1]!BS_VND(G56)</f>
        <v>Hai trăm bốn mươi sáu triệu tám trăm hai mươi ba ngàn năm trăm đồng chẵn.</v>
      </c>
    </row>
    <row r="57" spans="1:8" s="25" customFormat="1" ht="36" customHeight="1">
      <c r="A57" s="29"/>
      <c r="B57" s="27"/>
      <c r="C57" s="28">
        <v>53</v>
      </c>
      <c r="D57" s="34" t="s">
        <v>2832</v>
      </c>
      <c r="E57" s="35" t="s">
        <v>283</v>
      </c>
      <c r="F57" s="34">
        <v>16</v>
      </c>
      <c r="G57" s="94">
        <v>847060000</v>
      </c>
      <c r="H57" s="90" t="str">
        <f>[1]!BS_VND(G57)</f>
        <v>Tám trăm bốn mươi bảy triệu không trăm sáu mươi ngàn đồng chẵn.</v>
      </c>
    </row>
    <row r="58" spans="1:8" s="25" customFormat="1" ht="36" customHeight="1">
      <c r="A58" s="26"/>
      <c r="B58" s="27"/>
      <c r="C58" s="34">
        <v>54</v>
      </c>
      <c r="D58" s="34" t="s">
        <v>2833</v>
      </c>
      <c r="E58" s="35" t="s">
        <v>289</v>
      </c>
      <c r="F58" s="34">
        <v>4</v>
      </c>
      <c r="G58" s="94">
        <v>1435000000</v>
      </c>
      <c r="H58" s="90" t="str">
        <f>[1]!BS_VND(G58)</f>
        <v>Một tỷ bốn trăm ba mươi lăm triệu đồng chẵn.</v>
      </c>
    </row>
    <row r="59" spans="1:8" s="25" customFormat="1" ht="36" customHeight="1">
      <c r="A59" s="26"/>
      <c r="B59" s="27"/>
      <c r="C59" s="28">
        <v>55</v>
      </c>
      <c r="D59" s="34" t="s">
        <v>2834</v>
      </c>
      <c r="E59" s="35" t="s">
        <v>2771</v>
      </c>
      <c r="F59" s="34">
        <v>3</v>
      </c>
      <c r="G59" s="94">
        <v>895000000</v>
      </c>
      <c r="H59" s="90" t="str">
        <f>[1]!BS_VND(G59)</f>
        <v>Tám trăm chín mươi lăm triệu đồng chẵn.</v>
      </c>
    </row>
    <row r="60" spans="1:8" s="25" customFormat="1" ht="36" customHeight="1">
      <c r="A60" s="29"/>
      <c r="B60" s="27"/>
      <c r="C60" s="34">
        <v>56</v>
      </c>
      <c r="D60" s="34" t="s">
        <v>2835</v>
      </c>
      <c r="E60" s="35" t="s">
        <v>2772</v>
      </c>
      <c r="F60" s="34">
        <v>5</v>
      </c>
      <c r="G60" s="94">
        <v>240650400</v>
      </c>
      <c r="H60" s="90" t="str">
        <f>[1]!BS_VND(G60)</f>
        <v>Hai trăm bốn mươi triệu sáu trăm năm mươi ngàn bốn trăm đồng chẵn.</v>
      </c>
    </row>
    <row r="61" spans="1:8" s="25" customFormat="1" ht="36" customHeight="1">
      <c r="A61" s="26"/>
      <c r="B61" s="27"/>
      <c r="C61" s="28">
        <v>57</v>
      </c>
      <c r="D61" s="34" t="s">
        <v>2836</v>
      </c>
      <c r="E61" s="35" t="s">
        <v>2773</v>
      </c>
      <c r="F61" s="34">
        <v>15</v>
      </c>
      <c r="G61" s="94">
        <v>2439622500</v>
      </c>
      <c r="H61" s="90" t="str">
        <f>[1]!BS_VND(G61)</f>
        <v>Hai tỷ bốn trăm ba mươi chín triệu sáu trăm hai mươi hai ngàn năm trăm đồng chẵn.</v>
      </c>
    </row>
    <row r="62" spans="1:8" s="25" customFormat="1" ht="36" customHeight="1">
      <c r="A62" s="26"/>
      <c r="B62" s="27"/>
      <c r="C62" s="34">
        <v>58</v>
      </c>
      <c r="D62" s="34" t="s">
        <v>2837</v>
      </c>
      <c r="E62" s="35" t="s">
        <v>2852</v>
      </c>
      <c r="F62" s="34">
        <v>8</v>
      </c>
      <c r="G62" s="94">
        <v>587163000</v>
      </c>
      <c r="H62" s="90" t="str">
        <f>[1]!BS_VND(G62)</f>
        <v>Năm trăm tám mươi bảy triệu một trăm sáu mươi ba ngàn đồng chẵn.</v>
      </c>
    </row>
    <row r="63" spans="1:8" s="25" customFormat="1" ht="36" customHeight="1">
      <c r="A63" s="26"/>
      <c r="B63" s="27"/>
      <c r="C63" s="28">
        <v>59</v>
      </c>
      <c r="D63" s="34" t="s">
        <v>2838</v>
      </c>
      <c r="E63" s="35" t="s">
        <v>2774</v>
      </c>
      <c r="F63" s="34">
        <v>6</v>
      </c>
      <c r="G63" s="94">
        <v>519940000</v>
      </c>
      <c r="H63" s="90" t="str">
        <f>[1]!BS_VND(G63)</f>
        <v>Năm trăm mười chín triệu chín trăm bốn mươi ngàn đồng chẵn.</v>
      </c>
    </row>
    <row r="64" spans="1:8" s="25" customFormat="1" ht="36" customHeight="1">
      <c r="A64" s="26"/>
      <c r="B64" s="27"/>
      <c r="C64" s="34">
        <v>60</v>
      </c>
      <c r="D64" s="34" t="s">
        <v>2839</v>
      </c>
      <c r="E64" s="35" t="s">
        <v>285</v>
      </c>
      <c r="F64" s="34">
        <v>12</v>
      </c>
      <c r="G64" s="94">
        <v>528451000</v>
      </c>
      <c r="H64" s="90" t="str">
        <f>[1]!BS_VND(G64)</f>
        <v>Năm trăm hai mươi tám triệu bốn trăm năm mươi mốt ngàn đồng chẵn.</v>
      </c>
    </row>
    <row r="65" spans="1:8" s="25" customFormat="1" ht="36" customHeight="1">
      <c r="A65" s="26"/>
      <c r="B65" s="27"/>
      <c r="C65" s="28">
        <v>61</v>
      </c>
      <c r="D65" s="34" t="s">
        <v>2840</v>
      </c>
      <c r="E65" s="35" t="s">
        <v>284</v>
      </c>
      <c r="F65" s="34">
        <v>3</v>
      </c>
      <c r="G65" s="94">
        <v>276000000</v>
      </c>
      <c r="H65" s="90" t="str">
        <f>[1]!BS_VND(G65)</f>
        <v>Hai trăm bảy mươi sáu triệu đồng chẵn.</v>
      </c>
    </row>
    <row r="66" spans="1:8" s="25" customFormat="1" ht="36" customHeight="1">
      <c r="A66" s="26"/>
      <c r="B66" s="27"/>
      <c r="C66" s="34">
        <v>62</v>
      </c>
      <c r="D66" s="34" t="s">
        <v>2841</v>
      </c>
      <c r="E66" s="35" t="s">
        <v>2775</v>
      </c>
      <c r="F66" s="34">
        <v>6</v>
      </c>
      <c r="G66" s="94">
        <v>81188000</v>
      </c>
      <c r="H66" s="90" t="str">
        <f>[1]!BS_VND(G66)</f>
        <v>Tám mươi mốt triệu một trăm tám mươi tám ngàn đồng chẵn.</v>
      </c>
    </row>
    <row r="67" spans="1:8" s="25" customFormat="1" ht="36" customHeight="1">
      <c r="A67" s="26"/>
      <c r="B67" s="27"/>
      <c r="C67" s="28">
        <v>63</v>
      </c>
      <c r="D67" s="34" t="s">
        <v>2842</v>
      </c>
      <c r="E67" s="35" t="s">
        <v>2776</v>
      </c>
      <c r="F67" s="34">
        <v>7</v>
      </c>
      <c r="G67" s="94">
        <v>295113000</v>
      </c>
      <c r="H67" s="90" t="str">
        <f>[1]!BS_VND(G67)</f>
        <v>Hai trăm chín mươi lăm triệu một trăm mười ba ngàn đồng chẵn.</v>
      </c>
    </row>
    <row r="68" spans="1:8" s="25" customFormat="1" ht="36" customHeight="1">
      <c r="A68" s="26"/>
      <c r="B68" s="27"/>
      <c r="C68" s="34">
        <v>64</v>
      </c>
      <c r="D68" s="34" t="s">
        <v>2843</v>
      </c>
      <c r="E68" s="35" t="s">
        <v>2777</v>
      </c>
      <c r="F68" s="34">
        <v>1</v>
      </c>
      <c r="G68" s="94">
        <v>109500000</v>
      </c>
      <c r="H68" s="90" t="str">
        <f>[1]!BS_VND(G68)</f>
        <v>Một trăm lẻ chín triệu năm trăm ngàn đồng chẵn.</v>
      </c>
    </row>
    <row r="69" spans="1:8" s="25" customFormat="1" ht="36" customHeight="1">
      <c r="A69" s="26"/>
      <c r="B69" s="27"/>
      <c r="C69" s="28">
        <v>65</v>
      </c>
      <c r="D69" s="34" t="s">
        <v>2844</v>
      </c>
      <c r="E69" s="35" t="s">
        <v>2778</v>
      </c>
      <c r="F69" s="34">
        <v>3</v>
      </c>
      <c r="G69" s="94">
        <v>1333800000</v>
      </c>
      <c r="H69" s="90" t="str">
        <f>[1]!BS_VND(G69)</f>
        <v>Một tỷ ba trăm ba mươi ba triệu tám trăm ngàn đồng chẵn.</v>
      </c>
    </row>
    <row r="70" spans="1:8" s="83" customFormat="1" ht="31.5" customHeight="1">
      <c r="A70" s="81"/>
      <c r="B70" s="82"/>
      <c r="C70" s="84"/>
      <c r="D70" s="84"/>
      <c r="E70" s="85" t="s">
        <v>814</v>
      </c>
      <c r="F70" s="84">
        <v>477</v>
      </c>
      <c r="G70" s="95">
        <v>79766566214</v>
      </c>
      <c r="H70" s="90" t="str">
        <f>[1]!BS_VND(G70)</f>
        <v>Bảy mươi chín tỷ bảy trăm sáu mươi sáu triệu năm trăm sáu mươi sáu ngàn hai trăm mười bốn đồng chẵn.</v>
      </c>
    </row>
  </sheetData>
  <sheetProtection/>
  <autoFilter ref="A4:G70"/>
  <printOptions horizontalCentered="1"/>
  <pageMargins left="0.1968503937007874" right="0.1968503937007874" top="0.1968503937007874" bottom="0.1968503937007874" header="0.11811023622047245" footer="0"/>
  <pageSetup horizontalDpi="300" verticalDpi="300" orientation="portrait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Quoc Toan</dc:creator>
  <cp:keywords/>
  <dc:description/>
  <cp:lastModifiedBy>admin</cp:lastModifiedBy>
  <cp:lastPrinted>2016-04-27T03:13:47Z</cp:lastPrinted>
  <dcterms:created xsi:type="dcterms:W3CDTF">2006-09-14T07:25:16Z</dcterms:created>
  <dcterms:modified xsi:type="dcterms:W3CDTF">2016-12-19T03:59:46Z</dcterms:modified>
  <cp:category/>
  <cp:version/>
  <cp:contentType/>
  <cp:contentStatus/>
</cp:coreProperties>
</file>